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jsipple\AppData\Local\Microsoft\Windows\INetCache\Content.Outlook\F4LOIB4C\"/>
    </mc:Choice>
  </mc:AlternateContent>
  <xr:revisionPtr revIDLastSave="0" documentId="13_ncr:1_{08EC4DF1-8A9D-4C60-9ECC-A9E26137315F}" xr6:coauthVersionLast="47" xr6:coauthVersionMax="47" xr10:uidLastSave="{00000000-0000-0000-0000-000000000000}"/>
  <bookViews>
    <workbookView xWindow="22932" yWindow="-108" windowWidth="23256" windowHeight="12456" activeTab="5" xr2:uid="{00000000-000D-0000-FFFF-FFFF00000000}"/>
  </bookViews>
  <sheets>
    <sheet name="Dust" sheetId="1" r:id="rId1"/>
    <sheet name="Air emissions" sheetId="2" r:id="rId2"/>
    <sheet name="Surface water" sheetId="3" r:id="rId3"/>
    <sheet name="Groundwater" sheetId="4" r:id="rId4"/>
    <sheet name="Vibration" sheetId="5" r:id="rId5"/>
    <sheet name="Noise" sheetId="6" r:id="rId6"/>
    <sheet name="Monitoring Points Map 2015" sheetId="9" r:id="rId7"/>
  </sheets>
  <definedNames>
    <definedName name="_xlnm._FilterDatabase" localSheetId="5" hidden="1">Noise!$A$24:$J$24</definedName>
    <definedName name="_xlnm.Print_Titles" localSheetId="1">'Air emissions'!$25:$25</definedName>
    <definedName name="_xlnm.Print_Titles" localSheetId="0">Dust!$15:$15</definedName>
    <definedName name="_xlnm.Print_Titles" localSheetId="2">'Surface water'!$21:$21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4" i="2" l="1"/>
  <c r="D383" i="2"/>
  <c r="D382" i="2"/>
  <c r="D381" i="2"/>
  <c r="D380" i="2"/>
  <c r="D379" i="2"/>
  <c r="D378" i="2"/>
  <c r="D377" i="2"/>
  <c r="D376" i="2"/>
  <c r="D375" i="2"/>
  <c r="D374" i="2"/>
  <c r="D373" i="2"/>
  <c r="D372" i="2"/>
  <c r="D371" i="2"/>
  <c r="D370" i="2"/>
  <c r="D369" i="2"/>
  <c r="D368" i="2"/>
  <c r="D367" i="2"/>
  <c r="D366" i="2"/>
  <c r="D365" i="2"/>
  <c r="D364" i="2"/>
  <c r="D363" i="2"/>
  <c r="D53" i="2" l="1"/>
  <c r="D40" i="2"/>
  <c r="D27" i="2"/>
</calcChain>
</file>

<file path=xl/sharedStrings.xml><?xml version="1.0" encoding="utf-8"?>
<sst xmlns="http://schemas.openxmlformats.org/spreadsheetml/2006/main" count="4427" uniqueCount="443">
  <si>
    <t>Site: Attunga</t>
  </si>
  <si>
    <t>Environment Protection Licence number: 905</t>
  </si>
  <si>
    <t>(click here to link to full licence)</t>
  </si>
  <si>
    <t>Licensee's name: Graymont  (NSW) Pty Ltd</t>
  </si>
  <si>
    <t>Licensee's address: Garthowen Road, Attunga NSW 2345</t>
  </si>
  <si>
    <t>Monitoring point details</t>
  </si>
  <si>
    <t>EPA ID number</t>
  </si>
  <si>
    <t>Location</t>
  </si>
  <si>
    <t>Pollutant</t>
  </si>
  <si>
    <r>
      <t>Units</t>
    </r>
    <r>
      <rPr>
        <sz val="11"/>
        <color theme="1"/>
        <rFont val="Calibri"/>
        <family val="2"/>
        <scheme val="minor"/>
      </rPr>
      <t>^</t>
    </r>
  </si>
  <si>
    <t>Monitoring frequency</t>
  </si>
  <si>
    <t>Pollutant limits</t>
  </si>
  <si>
    <t>Wiseman's House</t>
  </si>
  <si>
    <t>Particulates - deposited matter</t>
  </si>
  <si>
    <t>g/sqm/month</t>
  </si>
  <si>
    <t>Quarterly</t>
  </si>
  <si>
    <t>Nil</t>
  </si>
  <si>
    <t>Garthowen Road</t>
  </si>
  <si>
    <t>Attunga Town</t>
  </si>
  <si>
    <t>Dumball House</t>
  </si>
  <si>
    <t>^ g/sqm/month = grams per square metre per month</t>
  </si>
  <si>
    <t>Monitoring data</t>
  </si>
  <si>
    <t>Month</t>
  </si>
  <si>
    <t>Result</t>
  </si>
  <si>
    <t>Date sampled</t>
  </si>
  <si>
    <t>Date obtained</t>
  </si>
  <si>
    <t>Date published</t>
  </si>
  <si>
    <t>Compliance</t>
  </si>
  <si>
    <t>Explanatory notes</t>
  </si>
  <si>
    <t>29/6/121</t>
  </si>
  <si>
    <t>-</t>
  </si>
  <si>
    <t>Sample not taken due to monitoring frequency requirements.</t>
  </si>
  <si>
    <t>NT</t>
  </si>
  <si>
    <t>No Test - sampling equipment disturbed during sample period</t>
  </si>
  <si>
    <t>No test - sample recorded as "dry Bottle"</t>
  </si>
  <si>
    <t>Sample contained foreign debris</t>
  </si>
  <si>
    <t>Funnel was completely blocked with bird dung</t>
  </si>
  <si>
    <t>RU</t>
  </si>
  <si>
    <t>Result unable to be recorded due to laboratory error - Result Uncertain (RU)</t>
  </si>
  <si>
    <t>Farmer was ploughing</t>
  </si>
  <si>
    <t>Sample bottle broken</t>
  </si>
  <si>
    <t xml:space="preserve">Bottle Broken </t>
  </si>
  <si>
    <t>&lt;.1</t>
  </si>
  <si>
    <t>22/05/2025</t>
  </si>
  <si>
    <t>24/04/2025</t>
  </si>
  <si>
    <t>22/05/2026</t>
  </si>
  <si>
    <t>24/04/2026</t>
  </si>
  <si>
    <t>22/05/2027</t>
  </si>
  <si>
    <t>24/04/2027</t>
  </si>
  <si>
    <t>22/05/2028</t>
  </si>
  <si>
    <t>24/04/2028</t>
  </si>
  <si>
    <t>16/07/2025</t>
  </si>
  <si>
    <t>16/07/2026</t>
  </si>
  <si>
    <t>16/07/2027</t>
  </si>
  <si>
    <t>16/07/2028</t>
  </si>
  <si>
    <t>14/10/2025</t>
  </si>
  <si>
    <t>10.12.2025</t>
  </si>
  <si>
    <t>09.01.2026</t>
  </si>
  <si>
    <t>Not installed. Non-compliance reported EPA  4/08/2026</t>
  </si>
  <si>
    <t>10.6.2026</t>
  </si>
  <si>
    <t>31/08/2026</t>
  </si>
  <si>
    <t>30/09/2026</t>
  </si>
  <si>
    <t>19/10/2026</t>
  </si>
  <si>
    <t>Licensee's name: Graymont (NSW) Pty Ltd</t>
  </si>
  <si>
    <t>Kiln stack</t>
  </si>
  <si>
    <t>Nitrogen Oxides</t>
  </si>
  <si>
    <t>mg/cumtr</t>
  </si>
  <si>
    <t>Half-yearly</t>
  </si>
  <si>
    <t>Sulfur Oxides</t>
  </si>
  <si>
    <t>Total Solid Particles</t>
  </si>
  <si>
    <t>Type 1 &amp; Type 2 substances in aggregate</t>
  </si>
  <si>
    <t>Carbon dioxide</t>
  </si>
  <si>
    <t>percent</t>
  </si>
  <si>
    <t>Dry gas density</t>
  </si>
  <si>
    <t>Kg/cumtr</t>
  </si>
  <si>
    <t>Moisture content</t>
  </si>
  <si>
    <t>Molecular weight of stack gases</t>
  </si>
  <si>
    <t>Grams/gram mole</t>
  </si>
  <si>
    <t>Oxygen</t>
  </si>
  <si>
    <t>Temperature</t>
  </si>
  <si>
    <t>degrees celcius</t>
  </si>
  <si>
    <t>Velocity</t>
  </si>
  <si>
    <t>metres/second</t>
  </si>
  <si>
    <t>Volumetric flow rate</t>
  </si>
  <si>
    <t>cumtr/sec</t>
  </si>
  <si>
    <t>Hydrator stack</t>
  </si>
  <si>
    <t>Yearly</t>
  </si>
  <si>
    <t>^ cumtr = cubic metre</t>
  </si>
  <si>
    <t>Yes</t>
  </si>
  <si>
    <t>Molecular weight of gases</t>
  </si>
  <si>
    <t>&lt;0.7</t>
  </si>
  <si>
    <t>&lt;4</t>
  </si>
  <si>
    <t>&lt;0.36</t>
  </si>
  <si>
    <t>&lt;0.96</t>
  </si>
  <si>
    <t>&lt;0.090</t>
  </si>
  <si>
    <t>≤0.04</t>
  </si>
  <si>
    <t>&lt;2</t>
  </si>
  <si>
    <t>≤0.71</t>
  </si>
  <si>
    <t>&lt;0.4</t>
  </si>
  <si>
    <t>&lt;0.02</t>
  </si>
  <si>
    <t>≤0.017</t>
  </si>
  <si>
    <t>Kiln stack -5</t>
  </si>
  <si>
    <t>Hydrator stack - 9</t>
  </si>
  <si>
    <t>&lt;0.015</t>
  </si>
  <si>
    <t xml:space="preserve">Yearly results only </t>
  </si>
  <si>
    <t>&lt;0.031</t>
  </si>
  <si>
    <t>&lt;0.017</t>
  </si>
  <si>
    <t xml:space="preserve"> </t>
  </si>
  <si>
    <t>&lt;0.033</t>
  </si>
  <si>
    <t>&lt;0.023</t>
  </si>
  <si>
    <t>Molecular weight of stack gases (dry)</t>
  </si>
  <si>
    <t>Volumetric flow rate (dry)</t>
  </si>
  <si>
    <t>12-13/05/2022</t>
  </si>
  <si>
    <t>&lt;0.024</t>
  </si>
  <si>
    <t>Yearly results Only</t>
  </si>
  <si>
    <t>&lt;0.019</t>
  </si>
  <si>
    <t>6 Monthly</t>
  </si>
  <si>
    <t>&lt;0.029</t>
  </si>
  <si>
    <t>1 yearly</t>
  </si>
  <si>
    <t>&lt;0.044</t>
  </si>
  <si>
    <t>&lt;0.04</t>
  </si>
  <si>
    <t>20-21/5/26</t>
  </si>
  <si>
    <t>28-29/10/26</t>
  </si>
  <si>
    <t>Sedimentation dam 5</t>
  </si>
  <si>
    <t>Conductivity</t>
  </si>
  <si>
    <t>uS/cm</t>
  </si>
  <si>
    <t>On discharge</t>
  </si>
  <si>
    <t>Total suspended solids</t>
  </si>
  <si>
    <t>mg/L</t>
  </si>
  <si>
    <t>pH</t>
  </si>
  <si>
    <t>6.5 - 8.5</t>
  </si>
  <si>
    <t>Oil and Grease</t>
  </si>
  <si>
    <t>Volume discharged</t>
  </si>
  <si>
    <t>kiloLitres/day</t>
  </si>
  <si>
    <t>Sedimentation dam 7</t>
  </si>
  <si>
    <t>^ uS/cm = microsiemens per centimetre; mg/L = milligrams per litre</t>
  </si>
  <si>
    <t>Nil discharge</t>
  </si>
  <si>
    <t>Water</t>
  </si>
  <si>
    <t>No Contaminants</t>
  </si>
  <si>
    <t>Dam Dry</t>
  </si>
  <si>
    <t>Dry</t>
  </si>
  <si>
    <t>Bore (BL 249320)</t>
  </si>
  <si>
    <t>Cadmium</t>
  </si>
  <si>
    <t>Annually</t>
  </si>
  <si>
    <t>Lead</t>
  </si>
  <si>
    <t>Mercury</t>
  </si>
  <si>
    <t>Zinc</t>
  </si>
  <si>
    <t>Sample not taken as bore was dry.</t>
  </si>
  <si>
    <t>Inlet Road, Attunga</t>
  </si>
  <si>
    <t>Vibration</t>
  </si>
  <si>
    <t>mm/s</t>
  </si>
  <si>
    <t>On blast event, every three months</t>
  </si>
  <si>
    <t>Air blast overpressure</t>
  </si>
  <si>
    <t>dB (Lin Peak)</t>
  </si>
  <si>
    <t>^ mm/s = millimetres per second; dB (Lin Peak) = maximum level of air pressure fluctuation measured in decibels</t>
  </si>
  <si>
    <t>Inlet Road</t>
  </si>
  <si>
    <t>vibration</t>
  </si>
  <si>
    <t>over pressure</t>
  </si>
  <si>
    <t>21/1/20133</t>
  </si>
  <si>
    <t>Extra Blast monitoring was undertaken by Consultant</t>
  </si>
  <si>
    <t>Monitoring conducted at Wal Pendergast property on Inlet Rd, Attunga</t>
  </si>
  <si>
    <t>Storms about, light rain and thunder observed</t>
  </si>
  <si>
    <t>Inlet road</t>
  </si>
  <si>
    <t>yes</t>
  </si>
  <si>
    <t>No</t>
  </si>
  <si>
    <t>Non compliance reported on annual return</t>
  </si>
  <si>
    <t>09.02.2022</t>
  </si>
  <si>
    <t>08.03.2022</t>
  </si>
  <si>
    <t>03.05.2022</t>
  </si>
  <si>
    <t>26.05.2022</t>
  </si>
  <si>
    <t>13.07.2022</t>
  </si>
  <si>
    <t>17.08.2022</t>
  </si>
  <si>
    <t>07.09.2022</t>
  </si>
  <si>
    <t>19.10.2022</t>
  </si>
  <si>
    <t>02.11.2022</t>
  </si>
  <si>
    <t>30.11.2022</t>
  </si>
  <si>
    <t>No detection</t>
  </si>
  <si>
    <r>
      <t>Pollutant</t>
    </r>
    <r>
      <rPr>
        <sz val="11"/>
        <color theme="1"/>
        <rFont val="Calibri"/>
        <family val="2"/>
        <scheme val="minor"/>
      </rPr>
      <t>^</t>
    </r>
  </si>
  <si>
    <t>K: Wiseman Residence, 220 Garthowen Road, Attunga</t>
  </si>
  <si>
    <t>Noise - LAeq (15 minute)
Day</t>
  </si>
  <si>
    <t>dBA</t>
  </si>
  <si>
    <t>Noise - LAeq (15 minute)
Evening</t>
  </si>
  <si>
    <t>Noise - LAeq (15 minute)
Night</t>
  </si>
  <si>
    <t>Noise - LA1 (1 minute)
Night</t>
  </si>
  <si>
    <t>B: 5 Attunga Street, Attunga</t>
  </si>
  <si>
    <t>C: Inlet Road, Attunga</t>
  </si>
  <si>
    <t>^ LAeq (15 minute) = the A-weighted level of noise equivalent to the energy-average of noise levels occurring over 15 minutes;</t>
  </si>
  <si>
    <t>LA1 (1 minute) = the A-weighted sound pressure level that is exceeded for 1 percent of the time over 15 minutes; dBA = A-weighted decibels</t>
  </si>
  <si>
    <t xml:space="preserve">33
</t>
  </si>
  <si>
    <t>26-27/3/12</t>
  </si>
  <si>
    <t>inaudible</t>
  </si>
  <si>
    <t xml:space="preserve"> max 39, min 20, mean 33.1, median 36
</t>
  </si>
  <si>
    <t>24-26/9/12</t>
  </si>
  <si>
    <t>Variation to licence condition - requirement to measure annually</t>
  </si>
  <si>
    <t>max 35, min 25, mean 28.3, median 27</t>
  </si>
  <si>
    <t>max 33, min 25, mean 28.4, median 29</t>
  </si>
  <si>
    <t>max 42, min 25, mean 33, median 34</t>
  </si>
  <si>
    <t>max 36, mean 30, mean 32.2, median 32</t>
  </si>
  <si>
    <t>max 39, min 35, mean 37.3, median 37.3</t>
  </si>
  <si>
    <t>max 37, min 32, mean 34.2, median 34</t>
  </si>
  <si>
    <t>max 38, min 36, mean 36.7, median 36</t>
  </si>
  <si>
    <t>max 35, min 25, mean 28.4, median 28</t>
  </si>
  <si>
    <t>max 33, min 28, mean 31.7, median 32.5</t>
  </si>
  <si>
    <t>max 34, min 23, mean 28.3, median 28</t>
  </si>
  <si>
    <t>max 43, min 30, mean 35, median 33</t>
  </si>
  <si>
    <t>max 38, min 25, mean 29, median 26</t>
  </si>
  <si>
    <t>16-19/10/2013</t>
  </si>
  <si>
    <t>max 35, min 24, mean 28, median 25</t>
  </si>
  <si>
    <t>max 32, min 25, mean 27, median 25</t>
  </si>
  <si>
    <t>max 36, min 30, mean 33, median 34</t>
  </si>
  <si>
    <t>max 38, min 30, mean 33, median 34</t>
  </si>
  <si>
    <t>max 35, min 30, mean 33, median 34</t>
  </si>
  <si>
    <t>max 35, min 25, mean 32, median 33</t>
  </si>
  <si>
    <t>max 41, min 33, mean 37, median 37.5</t>
  </si>
  <si>
    <t>max 37, min 30, mean 32, median 31</t>
  </si>
  <si>
    <t>max 32, min 31, mean 32, median 32</t>
  </si>
  <si>
    <t>max 35, min 28, mean 31, median 30</t>
  </si>
  <si>
    <t>max 40, min 30, mean 35, median 36</t>
  </si>
  <si>
    <t>max 38, min 32, mean 35, median 36</t>
  </si>
  <si>
    <t>8-11/09/2014</t>
  </si>
  <si>
    <t>max 30, min 27, mean 28, median 28</t>
  </si>
  <si>
    <t>max 31, min 25, mean 28, median 29</t>
  </si>
  <si>
    <t>max 43, min 25, mean 31, median 31</t>
  </si>
  <si>
    <t>max 39, min 30, mean 36, median 35</t>
  </si>
  <si>
    <t>max 38, min 28, mean 38, median 37</t>
  </si>
  <si>
    <t>max 36, min 32, mean 28, median 33</t>
  </si>
  <si>
    <t>max 39, min 32, mean 30, median 36</t>
  </si>
  <si>
    <t>max 37, min 28, mean 34, median 33</t>
  </si>
  <si>
    <t>max 31, min 28, mean 29, median 28</t>
  </si>
  <si>
    <t>max 35, min 38, mean 30, median 29</t>
  </si>
  <si>
    <t>max 38, min 29, mean 33, median 35</t>
  </si>
  <si>
    <t>min 28, max 30, Mean 29, Median 30</t>
  </si>
  <si>
    <t>7-10/09/2015</t>
  </si>
  <si>
    <t>Attended noise monitoring was conducted for three consecutive days at various locations around the Sibelco Limestone Mine at Attunga. The plant operated under typical conditions during the survey. The measured noise levels were less than EPA noise limits, with levels similar to previously measured. It should be noted that there were a number of periods which were not applicable due to atypical metrological conditions.</t>
  </si>
  <si>
    <t>min 25, max 25, Mean 25, Median 25</t>
  </si>
  <si>
    <t>min 30, max 40, Mean 32, Median 30</t>
  </si>
  <si>
    <t>min 25, max 30, Mean &lt;30, Median &lt;30</t>
  </si>
  <si>
    <t>min &lt;30, max &lt;30, Mean &lt;30, Median &lt;30</t>
  </si>
  <si>
    <t>min &lt;30, max 34, Mean 30, Median &lt;30</t>
  </si>
  <si>
    <t>min &lt;30, max 43, Mean 33, Median 30</t>
  </si>
  <si>
    <t>min 30, max 36, Mean 34, Median 35</t>
  </si>
  <si>
    <t>min 30, max 33, Mean 32, Median 30</t>
  </si>
  <si>
    <t>min 25, max 28, Mean 26, Median 25</t>
  </si>
  <si>
    <t>min 30, max 40, Mean 34, Median 30</t>
  </si>
  <si>
    <t>min 40, max 44, mean 42, median 42</t>
  </si>
  <si>
    <t>26-8/09/2016</t>
  </si>
  <si>
    <t>min 34, max, 42, mean 38, median 37</t>
  </si>
  <si>
    <t>min 31, max 38, mean 35, median 36</t>
  </si>
  <si>
    <t>min34, max 45, mean 40, median 40</t>
  </si>
  <si>
    <t>min 58, max 63, mean 61, median 61</t>
  </si>
  <si>
    <t>min 36, max 62, mean 55, median 61</t>
  </si>
  <si>
    <t>min 34, max 46, mean 41, median 41</t>
  </si>
  <si>
    <t>min 39, max 55, mean 47, median 46</t>
  </si>
  <si>
    <t>min 41, max 47, mean 44, median 44</t>
  </si>
  <si>
    <t>min 35, max 39, mean 37, median 37</t>
  </si>
  <si>
    <t>min 43, max 49, mean 46, median 45</t>
  </si>
  <si>
    <t>min 40, max 44, mean 42, median 43</t>
  </si>
  <si>
    <t>19-21/9/17</t>
  </si>
  <si>
    <t>A single exceedance was recorded at B on the 21/9/19 this was reported in the Annual return.</t>
  </si>
  <si>
    <t>min 34, max, 42, mean 38, median 38</t>
  </si>
  <si>
    <t>min 31, max 38, mean 35, median 37</t>
  </si>
  <si>
    <t>min34, max 45, mean 40, median 41</t>
  </si>
  <si>
    <t>min 58, max 63, mean 61, median 62</t>
  </si>
  <si>
    <t>min 36, max 62, mean 55, median 62</t>
  </si>
  <si>
    <t>min 34, max 46, mean 41, median 42</t>
  </si>
  <si>
    <t>min 39, max 55, mean 47, median 47</t>
  </si>
  <si>
    <t>min 35, max 39, mean 37, median 38</t>
  </si>
  <si>
    <t>min 43, max 49, mean 46, median 46</t>
  </si>
  <si>
    <t>min 40, max 44, mean 42, median 44</t>
  </si>
  <si>
    <t>10-13/9/18</t>
  </si>
  <si>
    <t>4 exceedances of the noise criteria were noted. This will be reported on the annual return</t>
  </si>
  <si>
    <t>min 34, max, 42, mean 38, median 39</t>
  </si>
  <si>
    <t>min 31, max 38, mean 35, median 38</t>
  </si>
  <si>
    <t>min34, max 45, mean 40, median 42</t>
  </si>
  <si>
    <t>min 58, max 63, mean 61, median 63</t>
  </si>
  <si>
    <t>min 36, max 62, mean 55, median 63</t>
  </si>
  <si>
    <t>min 34, max 46, mean 41, median 43</t>
  </si>
  <si>
    <t>min 39, max 55, mean 47, median 48</t>
  </si>
  <si>
    <t>min 35, max 39, mean 37, median 39</t>
  </si>
  <si>
    <t>min 43, max 49, mean 46, median 47</t>
  </si>
  <si>
    <t>min 43, max 44, mean 43, median 43</t>
  </si>
  <si>
    <t>28-30/10/19</t>
  </si>
  <si>
    <t>min 39, max, 41, mean 40, median 40</t>
  </si>
  <si>
    <t>min 31, max 38, mean 35, median 39</t>
  </si>
  <si>
    <t>min36, max 45, mean 39, median 41</t>
  </si>
  <si>
    <t>min 35, max 41, mean 38, median 40</t>
  </si>
  <si>
    <t>min 36, max 40, mean 38, median 40</t>
  </si>
  <si>
    <t>min 34, max 46, mean 41, median 44</t>
  </si>
  <si>
    <t xml:space="preserve">min20, max 25, mean 22, median </t>
  </si>
  <si>
    <t>min 38, max 41, mean 40, median 40</t>
  </si>
  <si>
    <t>min 35, max 51, mean 39, median 41</t>
  </si>
  <si>
    <t>min 23, max 32, mean 27, median 32</t>
  </si>
  <si>
    <t>min 40, max 57, mean 51, median 52</t>
  </si>
  <si>
    <t>min 35, max 35, mean 35, median 35</t>
  </si>
  <si>
    <t>15-17/9/20</t>
  </si>
  <si>
    <t>min 33, max 38, mean 35, median 33</t>
  </si>
  <si>
    <t xml:space="preserve">1 exceedance - </t>
  </si>
  <si>
    <t>min 38, max 38, mean 38, median 38</t>
  </si>
  <si>
    <t>min 44, max 44, mean 44, median 44</t>
  </si>
  <si>
    <t>Inaudible and Not Measurable</t>
  </si>
  <si>
    <t xml:space="preserve">Inaudible - there was no site noise at the monitoring location.                                      Not Measurable - some noise was audible but could not be quantified. </t>
  </si>
  <si>
    <t>min 36, max 37, mean 37, median 37</t>
  </si>
  <si>
    <t>min 33,  max 38, mean 35, median 35</t>
  </si>
  <si>
    <t>min 38, max 42, mean 40, median 41</t>
  </si>
  <si>
    <t>min 35, max 39, mean 37, median 36</t>
  </si>
  <si>
    <t>min 34, max 39, mean 37, median 37</t>
  </si>
  <si>
    <t>Exceedance is not applicable due to atmospheric conditions outside those specified in EPL.</t>
  </si>
  <si>
    <t>min 30, max 45, mean 37, median 36</t>
  </si>
  <si>
    <t>min 36, max 60, mean 45, median 42</t>
  </si>
  <si>
    <t>min 29 , max 33, mean 31, median 31</t>
  </si>
  <si>
    <t>30/8-1/9/2021</t>
  </si>
  <si>
    <t>min &lt;25, max 33, mean 30, median 32</t>
  </si>
  <si>
    <t>min &lt;25, max 35, mean 34, median 34</t>
  </si>
  <si>
    <t>min &lt;25, max 44, mean 41, median 41</t>
  </si>
  <si>
    <t>min 32, max 38, mean 35, median 35</t>
  </si>
  <si>
    <t>min 37,  max 42, mean 39, median 39</t>
  </si>
  <si>
    <t>min 41, max 55, mean 47, median 47</t>
  </si>
  <si>
    <t>min 31, max 37, mean 34, median 35</t>
  </si>
  <si>
    <t>min 39, max 43, mean 41, median 41</t>
  </si>
  <si>
    <t>min 41, 
max 48, mean 44.3, median 44</t>
  </si>
  <si>
    <t>14-16/09/2026</t>
  </si>
  <si>
    <t>min 42, 
max 46, mean 44.3, median 45</t>
  </si>
  <si>
    <t>min 37, 
max 48, mean 41, median 39.5</t>
  </si>
  <si>
    <t>min 39, 
max 46, mean 42.25, median 42</t>
  </si>
  <si>
    <t>min 42, 
max 53, mean 45.5, median 50</t>
  </si>
  <si>
    <t>min 44, 
max 46, mean 45.3, median 45</t>
  </si>
  <si>
    <t>min 40, 
max 44, mean 42, median 42</t>
  </si>
  <si>
    <t>min 44, 
max 50, mean 46.2, median 45</t>
  </si>
  <si>
    <t>min 45, 
max 47, mean 45.75, median 45</t>
  </si>
  <si>
    <t>min 43, 
max 47, mean 45.5, median 46</t>
  </si>
  <si>
    <t>min 39, 
max 47, mean 42.75, median 42.5</t>
  </si>
  <si>
    <t>Excedance by 2dB @ 125Hz - 23:05pm - 19/09/2022</t>
  </si>
  <si>
    <t>min 25, 
max 35, mean 32.16, median 33.5</t>
  </si>
  <si>
    <t>11-13/09/2023</t>
  </si>
  <si>
    <t>min 35, 
max 37, mean 36, median 36</t>
  </si>
  <si>
    <t>Exceedance by 2dB 20:11pm - 13.09.2023</t>
  </si>
  <si>
    <t>min 25, 
max 31, mean 27, median 28</t>
  </si>
  <si>
    <t xml:space="preserve">min , 
max , mean , median </t>
  </si>
  <si>
    <t>min 25, 
max 25, 
mean 25, 
median 25</t>
  </si>
  <si>
    <t>min 25, 
max 33, 
mean 29.3, 
median 29</t>
  </si>
  <si>
    <t>min 25, 
max 41, 
mean 31.75, 
median 33</t>
  </si>
  <si>
    <t>Exceedance by 2dB 23:02pm - 13.09.2023</t>
  </si>
  <si>
    <t>min 25, 
max 35, mean 31, median 30</t>
  </si>
  <si>
    <t>min 30, 
max 36, mean 32.3, median 33</t>
  </si>
  <si>
    <t>min 30, 
max 30, mean 30, median 30</t>
  </si>
  <si>
    <t>min , 25
max , 28 mean , 26.5 median 26.5</t>
  </si>
  <si>
    <t>9-11/09/2024</t>
  </si>
  <si>
    <t>min , 26
max , 26 mean , 26 median 26</t>
  </si>
  <si>
    <t>Only one reading due to other recrodings being IA</t>
  </si>
  <si>
    <t>min , 20
max , 31 mean , 27.8 median 30</t>
  </si>
  <si>
    <t>min , 20
max , 41 mean , 32.8 median  35</t>
  </si>
  <si>
    <t>min , 20
max , 30 mean , 25 median 25</t>
  </si>
  <si>
    <t>min , 30
max , 33 mean , 31.5 median 31.5</t>
  </si>
  <si>
    <t>min , 27
max , 40 mean , 35.5 median 37.5</t>
  </si>
  <si>
    <t>min , 30
max ,45
mean , 39.8 median 42</t>
  </si>
  <si>
    <t>min , 25
max , 39 mean , 33.5 median 37</t>
  </si>
  <si>
    <t>min , 40
max , 42 mean , 40.7 median 40</t>
  </si>
  <si>
    <t>min , 31
max , 33 mean , 31.8 median 31.5</t>
  </si>
  <si>
    <t>min , 33
max , 36 mean , 35.3 median 36</t>
  </si>
  <si>
    <t>min: 25
max: 26
mean: 25.5 
median: 25.5</t>
  </si>
  <si>
    <t>15-8/09/2025</t>
  </si>
  <si>
    <t>min: 20
max: 25
mean: 22.5
median: 22.5</t>
  </si>
  <si>
    <t>min: 26
max: 26
mean: 26
median: 26</t>
  </si>
  <si>
    <t>min: IA
max: IA
mean: IA
median: IA</t>
  </si>
  <si>
    <t>min: 25
max: 25
mean: 25
median: 25</t>
  </si>
  <si>
    <t>min: 20
max: 34
mean: 29.3
median: 34</t>
  </si>
  <si>
    <t>min: 20
max: 37
mean: 30.7
median: 35</t>
  </si>
  <si>
    <t>min: 20
max: 40
mean: 32.7
median: 38</t>
  </si>
  <si>
    <t>min: 20
max: 37
mean: 34
median: 35.5</t>
  </si>
  <si>
    <t>min: 33
max: 37
mean: 35.3
median: 36</t>
  </si>
  <si>
    <t>min: 29
max: 34
mean: 32.8
median: 34</t>
  </si>
  <si>
    <t>min: 30
max:40
mean: 36
median: 37</t>
  </si>
  <si>
    <t xml:space="preserve">min: 28
max: 40
mean: 32.8
median: 31.5 </t>
  </si>
  <si>
    <t>13/10/2026</t>
  </si>
  <si>
    <t>min: 29
max: 31
mean: 30.3
median: 31</t>
  </si>
  <si>
    <t>min: 30
max: 33
mean: 31.8
median: 32</t>
  </si>
  <si>
    <t>min: 32
max: 36
mean: 34.5
median: 35</t>
  </si>
  <si>
    <t>min: &lt;30
max: &lt;30
mean: &lt;30
median: &lt;30</t>
  </si>
  <si>
    <t>min: 34
max: 39
mean: 36.7
median: 37</t>
  </si>
  <si>
    <r>
      <rPr>
        <sz val="11"/>
        <color rgb="FF000000"/>
        <rFont val="Calibri"/>
        <scheme val="minor"/>
      </rPr>
      <t xml:space="preserve">min:20
</t>
    </r>
    <r>
      <rPr>
        <b/>
        <sz val="11"/>
        <color rgb="FF000000"/>
        <rFont val="Calibri"/>
        <scheme val="minor"/>
      </rPr>
      <t xml:space="preserve">max: 45
</t>
    </r>
    <r>
      <rPr>
        <sz val="11"/>
        <color rgb="FF000000"/>
        <rFont val="Calibri"/>
        <scheme val="minor"/>
      </rPr>
      <t>mean:31.8
median: 31</t>
    </r>
  </si>
  <si>
    <t>During the measurement starting at 22:44 on 14 September at Location B, continuum and impact noise from ALM loading kilns was audible throughout the measurement generating a site-only LAeq of 45 dB, which exceeded the relevant limit by 6 dB. Impact noise generated the site only LA1,1minute of 56 dB, which exceeded the relevant limit by 11 dB.</t>
  </si>
  <si>
    <r>
      <rPr>
        <sz val="11"/>
        <color rgb="FF000000"/>
        <rFont val="Calibri"/>
        <scheme val="minor"/>
      </rPr>
      <t xml:space="preserve">min: 25
</t>
    </r>
    <r>
      <rPr>
        <b/>
        <sz val="11"/>
        <color rgb="FF000000"/>
        <rFont val="Calibri"/>
        <scheme val="minor"/>
      </rPr>
      <t xml:space="preserve">max: 56
</t>
    </r>
    <r>
      <rPr>
        <sz val="11"/>
        <color rgb="FF000000"/>
        <rFont val="Calibri"/>
        <scheme val="minor"/>
      </rPr>
      <t>mean: 39.5
median: 38.5</t>
    </r>
  </si>
  <si>
    <t>min: 20
max: 37
mean: 28
median:27</t>
  </si>
  <si>
    <t>min: 31
max: 38
mean: 34.5
median: 34.5</t>
  </si>
  <si>
    <r>
      <rPr>
        <sz val="11"/>
        <color rgb="FF000000"/>
        <rFont val="Calibri"/>
        <scheme val="minor"/>
      </rPr>
      <t xml:space="preserve">min: 27
</t>
    </r>
    <r>
      <rPr>
        <b/>
        <sz val="11"/>
        <color rgb="FF000000"/>
        <rFont val="Calibri"/>
        <scheme val="minor"/>
      </rPr>
      <t xml:space="preserve">max: 42
</t>
    </r>
    <r>
      <rPr>
        <sz val="11"/>
        <color rgb="FF000000"/>
        <rFont val="Calibri"/>
        <scheme val="minor"/>
      </rPr>
      <t>mean: 33.5
median: 32.5</t>
    </r>
  </si>
  <si>
    <t>During the measurement starting at 22:20 on 14 September at Location C, continuum and impact noise from ALM loading kilns was audible throughout the measurement generating a site-only LAeq of 42 dB, which exceeded the relevant limit by 7 dB. Impact noise generated the site only LA1,1minute of 49 dB, which exceeded the relevant limit by 4 dB</t>
  </si>
  <si>
    <r>
      <rPr>
        <sz val="11"/>
        <color rgb="FF000000"/>
        <rFont val="Calibri"/>
        <scheme val="minor"/>
      </rPr>
      <t xml:space="preserve">min: 32
</t>
    </r>
    <r>
      <rPr>
        <b/>
        <sz val="11"/>
        <color rgb="FF000000"/>
        <rFont val="Calibri"/>
        <scheme val="minor"/>
      </rPr>
      <t xml:space="preserve">max:49
</t>
    </r>
    <r>
      <rPr>
        <sz val="11"/>
        <color rgb="FF000000"/>
        <rFont val="Calibri"/>
        <scheme val="minor"/>
      </rPr>
      <t>mean: 39.8
median: 39</t>
    </r>
  </si>
  <si>
    <t>EPA Identification Number</t>
  </si>
  <si>
    <t>Receiver</t>
  </si>
  <si>
    <t>Name of monitoring Point</t>
  </si>
  <si>
    <t>Coordinates</t>
  </si>
  <si>
    <t>Comments</t>
  </si>
  <si>
    <t>South</t>
  </si>
  <si>
    <t>East</t>
  </si>
  <si>
    <t>Dust Deposition</t>
  </si>
  <si>
    <t>30 55' 00.60"</t>
  </si>
  <si>
    <t>150 51' 30.79"</t>
  </si>
  <si>
    <t>Re-took Coordinates 5/1/15</t>
  </si>
  <si>
    <t>30 55' 33.88"</t>
  </si>
  <si>
    <t>150 51' 10.59"</t>
  </si>
  <si>
    <t>Attunga Town (pump shed)</t>
  </si>
  <si>
    <t>30 55' 40.51"</t>
  </si>
  <si>
    <t>150 50' 59.66"</t>
  </si>
  <si>
    <t>Re-took Coordinates 5/1/15 - Moved</t>
  </si>
  <si>
    <t>30 55' 50.94"</t>
  </si>
  <si>
    <t>150 52' 13.55"</t>
  </si>
  <si>
    <t>Re-took coordinates 5/1/15</t>
  </si>
  <si>
    <t>Air Monitoring</t>
  </si>
  <si>
    <t>Kiln Stack</t>
  </si>
  <si>
    <t>30 55'32.33"</t>
  </si>
  <si>
    <t>150 51' 27.86"</t>
  </si>
  <si>
    <t>Water Monitoring</t>
  </si>
  <si>
    <t>Sediment Dam 5</t>
  </si>
  <si>
    <t>30 55' 37.91"</t>
  </si>
  <si>
    <t>150 51' 20.06"</t>
  </si>
  <si>
    <t>Sediment Dam 7</t>
  </si>
  <si>
    <t>30 55' 13.61"</t>
  </si>
  <si>
    <t>150 51' 32.66"</t>
  </si>
  <si>
    <t>Bore No. BL 249320</t>
  </si>
  <si>
    <t>30 55' 25.86"</t>
  </si>
  <si>
    <t>150 51' 45.79"</t>
  </si>
  <si>
    <t>Hydration Plant</t>
  </si>
  <si>
    <t>30 55' 33.73"</t>
  </si>
  <si>
    <t>150 51' 26.63"</t>
  </si>
  <si>
    <t>B</t>
  </si>
  <si>
    <t>Noise Monitoring</t>
  </si>
  <si>
    <t>Attunga Street</t>
  </si>
  <si>
    <t>30 55' 46.68"</t>
  </si>
  <si>
    <t>150 50' 44.03"</t>
  </si>
  <si>
    <t>C</t>
  </si>
  <si>
    <t>Noise Monitoring and Blast monitoring</t>
  </si>
  <si>
    <t>30 56' 11.40"</t>
  </si>
  <si>
    <t>150 51' 41.80"</t>
  </si>
  <si>
    <t>K</t>
  </si>
  <si>
    <t>Wisemans Residence</t>
  </si>
  <si>
    <t>30 54' 40.64"</t>
  </si>
  <si>
    <t>150 51" 32.33"</t>
  </si>
  <si>
    <t>W1</t>
  </si>
  <si>
    <t>Weather Analysis</t>
  </si>
  <si>
    <t>Weather Station</t>
  </si>
  <si>
    <t>30 55' 28.82"</t>
  </si>
  <si>
    <t>150 51' 28.16"</t>
  </si>
  <si>
    <t>No. Non-compliance reported to EPA 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</si>
</sst>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d\-mmm\-yy;@"/>
    <numFmt numFmtId="165" formatCode="0.0"/>
  </numFmts>
  <fonts count="10"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1"/>
      <color theme="1"/>
      <name val="Calibri"/>
      <family val="2"/>
    </font>
    <font>
      <sz val="11"/>
      <color rgb="FF000000"/>
      <name val="Calibri"/>
      <family val="2"/>
      <scheme val="minor"/>
    </font>
    <font>
      <sz val="11"/>
      <name val="Calibri"/>
      <family val="2"/>
      <scheme val="minor"/>
    </font>
    <font>
      <sz val="8"/>
      <name val="Calibri"/>
      <family val="2"/>
      <scheme val="minor"/>
    </font>
    <font>
      <b/>
      <sz val="11"/>
      <color rgb="FF000000"/>
      <name val="Calibri"/>
      <scheme val="minor"/>
    </font>
    <font>
      <sz val="11"/>
      <color rgb="FF000000"/>
      <name val="Calibri"/>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3" fillId="0" borderId="0" applyNumberFormat="0" applyFill="0" applyBorder="0" applyAlignment="0" applyProtection="0"/>
  </cellStyleXfs>
  <cellXfs count="127">
    <xf numFmtId="0" fontId="0" fillId="0" borderId="0" xfId="0"/>
    <xf numFmtId="0" fontId="1" fillId="0" borderId="1" xfId="0" applyFont="1" applyBorder="1" applyAlignment="1">
      <alignment horizontal="left" vertical="top" wrapText="1"/>
    </xf>
    <xf numFmtId="17" fontId="0" fillId="0" borderId="1" xfId="0" applyNumberFormat="1" applyBorder="1" applyAlignment="1">
      <alignment horizontal="left" vertical="top"/>
    </xf>
    <xf numFmtId="0" fontId="0" fillId="0" borderId="1" xfId="0" applyBorder="1" applyAlignment="1">
      <alignment horizontal="left" vertical="top"/>
    </xf>
    <xf numFmtId="14" fontId="0" fillId="0" borderId="1" xfId="0" applyNumberFormat="1" applyBorder="1" applyAlignment="1">
      <alignment horizontal="left" vertical="top"/>
    </xf>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2" fillId="0" borderId="0" xfId="0" applyFont="1" applyAlignment="1">
      <alignment horizontal="left" vertical="top"/>
    </xf>
    <xf numFmtId="0" fontId="0" fillId="0" borderId="1" xfId="0" applyBorder="1" applyAlignment="1">
      <alignment horizontal="left" vertical="top" wrapText="1"/>
    </xf>
    <xf numFmtId="0" fontId="1" fillId="0" borderId="1" xfId="0" applyFont="1" applyBorder="1" applyAlignment="1">
      <alignment horizontal="left" vertical="top"/>
    </xf>
    <xf numFmtId="0" fontId="3" fillId="0" borderId="0" xfId="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17" fontId="0" fillId="0" borderId="4" xfId="0" applyNumberFormat="1" applyBorder="1" applyAlignment="1">
      <alignment horizontal="left" vertical="top"/>
    </xf>
    <xf numFmtId="17" fontId="0" fillId="0" borderId="2" xfId="0" applyNumberFormat="1" applyBorder="1" applyAlignment="1">
      <alignment horizontal="left" vertical="top"/>
    </xf>
    <xf numFmtId="0" fontId="0" fillId="0" borderId="1" xfId="0" applyBorder="1" applyAlignment="1">
      <alignment wrapText="1"/>
    </xf>
    <xf numFmtId="17" fontId="0" fillId="0" borderId="1" xfId="0" applyNumberFormat="1" applyBorder="1" applyAlignment="1">
      <alignment horizontal="left" vertical="top" wrapText="1"/>
    </xf>
    <xf numFmtId="17" fontId="0" fillId="0" borderId="3" xfId="0" applyNumberFormat="1" applyBorder="1" applyAlignment="1">
      <alignment horizontal="left" vertical="top"/>
    </xf>
    <xf numFmtId="14" fontId="0" fillId="0" borderId="1" xfId="0" applyNumberForma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1" xfId="0" quotePrefix="1" applyBorder="1" applyAlignment="1">
      <alignment horizontal="left" vertical="top"/>
    </xf>
    <xf numFmtId="17" fontId="0" fillId="0" borderId="6" xfId="0" applyNumberFormat="1" applyBorder="1" applyAlignment="1">
      <alignment horizontal="left" vertical="top"/>
    </xf>
    <xf numFmtId="17" fontId="0" fillId="0" borderId="8" xfId="0" applyNumberFormat="1" applyBorder="1" applyAlignment="1">
      <alignment horizontal="left" vertical="top"/>
    </xf>
    <xf numFmtId="0" fontId="4" fillId="0" borderId="1" xfId="0" applyFont="1" applyBorder="1" applyAlignment="1">
      <alignment horizontal="left" vertical="top"/>
    </xf>
    <xf numFmtId="14" fontId="0" fillId="0" borderId="2" xfId="0" applyNumberFormat="1" applyBorder="1" applyAlignment="1">
      <alignment horizontal="left" vertical="top"/>
    </xf>
    <xf numFmtId="0" fontId="5" fillId="0" borderId="1" xfId="0" applyFont="1" applyBorder="1" applyAlignment="1">
      <alignment horizontal="left" vertical="top"/>
    </xf>
    <xf numFmtId="14" fontId="5" fillId="0" borderId="1" xfId="0" applyNumberFormat="1" applyFont="1" applyBorder="1" applyAlignment="1">
      <alignment horizontal="left" vertical="top"/>
    </xf>
    <xf numFmtId="0" fontId="0" fillId="0" borderId="1" xfId="0" applyBorder="1"/>
    <xf numFmtId="0" fontId="1" fillId="0" borderId="1" xfId="0" applyFont="1" applyBorder="1" applyAlignment="1">
      <alignment horizontal="center"/>
    </xf>
    <xf numFmtId="0" fontId="0" fillId="0" borderId="12" xfId="0" applyBorder="1" applyAlignment="1">
      <alignment horizontal="center"/>
    </xf>
    <xf numFmtId="0" fontId="0" fillId="0" borderId="13" xfId="0" applyBorder="1"/>
    <xf numFmtId="0" fontId="0" fillId="0" borderId="14" xfId="0" applyBorder="1" applyAlignment="1">
      <alignment horizontal="center"/>
    </xf>
    <xf numFmtId="0" fontId="0" fillId="0" borderId="15" xfId="0" applyBorder="1"/>
    <xf numFmtId="0" fontId="0" fillId="0" borderId="16" xfId="0" applyBorder="1"/>
    <xf numFmtId="0" fontId="6" fillId="0" borderId="1" xfId="0" applyFont="1" applyBorder="1"/>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6" fillId="0" borderId="13" xfId="0" applyFont="1" applyBorder="1"/>
    <xf numFmtId="0" fontId="6" fillId="0" borderId="13" xfId="0" applyFont="1" applyBorder="1" applyAlignment="1">
      <alignment wrapText="1"/>
    </xf>
    <xf numFmtId="0" fontId="1" fillId="2" borderId="17" xfId="0" applyFont="1" applyFill="1" applyBorder="1" applyAlignment="1">
      <alignment horizontal="center" vertical="center" wrapText="1"/>
    </xf>
    <xf numFmtId="0" fontId="0" fillId="0" borderId="5" xfId="0" applyBorder="1" applyAlignment="1">
      <alignment horizontal="center"/>
    </xf>
    <xf numFmtId="0" fontId="0" fillId="0" borderId="18" xfId="0" applyBorder="1" applyAlignment="1">
      <alignment horizontal="center"/>
    </xf>
    <xf numFmtId="0" fontId="0" fillId="0" borderId="5" xfId="0" applyBorder="1" applyAlignment="1">
      <alignment horizontal="center" wrapText="1"/>
    </xf>
    <xf numFmtId="0" fontId="0" fillId="3" borderId="1" xfId="0" applyFill="1" applyBorder="1" applyAlignment="1">
      <alignment horizontal="left" vertical="top"/>
    </xf>
    <xf numFmtId="0" fontId="1" fillId="0" borderId="0" xfId="0" applyFont="1" applyAlignment="1">
      <alignment horizontal="left" vertical="top" wrapText="1"/>
    </xf>
    <xf numFmtId="17" fontId="0" fillId="0" borderId="2" xfId="0" applyNumberFormat="1" applyBorder="1" applyAlignment="1">
      <alignment horizontal="left" vertical="top" wrapText="1"/>
    </xf>
    <xf numFmtId="17" fontId="0" fillId="0" borderId="4" xfId="0" applyNumberFormat="1" applyBorder="1" applyAlignment="1">
      <alignment horizontal="left" vertical="top" wrapText="1"/>
    </xf>
    <xf numFmtId="14" fontId="0" fillId="0" borderId="0" xfId="0" applyNumberFormat="1" applyAlignment="1">
      <alignment horizontal="left" vertical="top" wrapText="1"/>
    </xf>
    <xf numFmtId="17" fontId="0" fillId="0" borderId="3" xfId="0" applyNumberFormat="1" applyBorder="1" applyAlignment="1">
      <alignment horizontal="left" vertical="top" wrapText="1"/>
    </xf>
    <xf numFmtId="17" fontId="0" fillId="3" borderId="1" xfId="0" applyNumberFormat="1" applyFill="1" applyBorder="1" applyAlignment="1">
      <alignment horizontal="left" vertical="top"/>
    </xf>
    <xf numFmtId="0" fontId="0" fillId="3" borderId="1" xfId="0" applyFill="1" applyBorder="1" applyAlignment="1">
      <alignment horizontal="left" vertical="top" wrapText="1"/>
    </xf>
    <xf numFmtId="14" fontId="0" fillId="3" borderId="1" xfId="0" applyNumberFormat="1" applyFill="1" applyBorder="1" applyAlignment="1">
      <alignment horizontal="left" vertical="top"/>
    </xf>
    <xf numFmtId="0" fontId="5" fillId="3" borderId="1" xfId="0" applyFont="1" applyFill="1" applyBorder="1" applyAlignment="1">
      <alignment horizontal="left" vertical="top"/>
    </xf>
    <xf numFmtId="0" fontId="0" fillId="3" borderId="2" xfId="0" applyFill="1" applyBorder="1" applyAlignment="1">
      <alignment horizontal="left" vertical="top" wrapText="1"/>
    </xf>
    <xf numFmtId="164" fontId="0" fillId="0" borderId="1" xfId="0" applyNumberFormat="1" applyBorder="1" applyAlignment="1">
      <alignment horizontal="left" vertical="top"/>
    </xf>
    <xf numFmtId="16" fontId="0" fillId="0" borderId="1" xfId="0" applyNumberFormat="1" applyBorder="1" applyAlignment="1">
      <alignment horizontal="left" vertical="top" wrapText="1"/>
    </xf>
    <xf numFmtId="14" fontId="0" fillId="0" borderId="4" xfId="0" applyNumberFormat="1"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17" fontId="0" fillId="0" borderId="21" xfId="0" applyNumberFormat="1" applyBorder="1" applyAlignment="1">
      <alignment horizontal="left" vertical="top"/>
    </xf>
    <xf numFmtId="165" fontId="0" fillId="0" borderId="1" xfId="0" applyNumberFormat="1" applyBorder="1" applyAlignment="1">
      <alignment horizontal="left" vertical="top"/>
    </xf>
    <xf numFmtId="0" fontId="0" fillId="0" borderId="8" xfId="0" applyBorder="1" applyAlignment="1">
      <alignment horizontal="left" vertical="top" wrapText="1"/>
    </xf>
    <xf numFmtId="0" fontId="0" fillId="0" borderId="1" xfId="0" applyBorder="1" applyAlignment="1">
      <alignment horizontal="center" vertical="top" wrapText="1"/>
    </xf>
    <xf numFmtId="0" fontId="0" fillId="0" borderId="24" xfId="0" applyBorder="1" applyAlignment="1">
      <alignment horizontal="left" vertical="top" wrapText="1"/>
    </xf>
    <xf numFmtId="0" fontId="0" fillId="0" borderId="19" xfId="0" applyBorder="1" applyAlignment="1">
      <alignment horizontal="left" vertical="top" wrapText="1"/>
    </xf>
    <xf numFmtId="17" fontId="0" fillId="3" borderId="0" xfId="0" applyNumberFormat="1" applyFill="1" applyAlignment="1">
      <alignment horizontal="left" vertical="top"/>
    </xf>
    <xf numFmtId="0" fontId="0" fillId="3" borderId="0" xfId="0" applyFill="1" applyAlignment="1">
      <alignment horizontal="left" vertical="top" wrapText="1"/>
    </xf>
    <xf numFmtId="0" fontId="5" fillId="3" borderId="0" xfId="0" applyFont="1" applyFill="1" applyAlignment="1">
      <alignment horizontal="left" vertical="top"/>
    </xf>
    <xf numFmtId="0" fontId="0" fillId="0" borderId="25" xfId="0" applyBorder="1" applyAlignment="1">
      <alignment horizontal="left" vertical="top" wrapText="1"/>
    </xf>
    <xf numFmtId="14" fontId="0" fillId="0" borderId="2" xfId="0" applyNumberFormat="1" applyBorder="1" applyAlignment="1">
      <alignment horizontal="left" vertical="top" wrapText="1"/>
    </xf>
    <xf numFmtId="0" fontId="0" fillId="0" borderId="26" xfId="0" applyBorder="1" applyAlignment="1">
      <alignment horizontal="left" vertical="top" wrapText="1"/>
    </xf>
    <xf numFmtId="14" fontId="0" fillId="0" borderId="25" xfId="0" applyNumberFormat="1" applyBorder="1" applyAlignment="1">
      <alignment horizontal="left" vertical="top" wrapText="1"/>
    </xf>
    <xf numFmtId="2" fontId="0" fillId="0" borderId="1" xfId="0" applyNumberFormat="1" applyBorder="1" applyAlignment="1">
      <alignment horizontal="left" vertical="top"/>
    </xf>
    <xf numFmtId="2" fontId="0" fillId="0" borderId="1" xfId="0" applyNumberFormat="1" applyBorder="1" applyAlignment="1">
      <alignment horizontal="left" vertical="top" wrapText="1"/>
    </xf>
    <xf numFmtId="2" fontId="0" fillId="0" borderId="4" xfId="0" applyNumberFormat="1" applyBorder="1" applyAlignment="1">
      <alignment horizontal="left" vertical="top"/>
    </xf>
    <xf numFmtId="2" fontId="0" fillId="3" borderId="1" xfId="0" applyNumberFormat="1" applyFill="1" applyBorder="1" applyAlignment="1">
      <alignment horizontal="left" vertical="top"/>
    </xf>
    <xf numFmtId="2" fontId="4" fillId="0" borderId="1" xfId="0" applyNumberFormat="1" applyFont="1" applyBorder="1" applyAlignment="1">
      <alignment horizontal="left" vertical="top"/>
    </xf>
    <xf numFmtId="16" fontId="0" fillId="0" borderId="1" xfId="0" applyNumberFormat="1" applyBorder="1" applyAlignment="1">
      <alignment horizontal="left" vertical="top"/>
    </xf>
    <xf numFmtId="0" fontId="0" fillId="0" borderId="25" xfId="0" applyBorder="1" applyAlignment="1">
      <alignment horizontal="left" vertical="top"/>
    </xf>
    <xf numFmtId="0" fontId="0" fillId="0" borderId="5" xfId="0" applyBorder="1" applyAlignment="1">
      <alignment horizontal="left" vertical="top"/>
    </xf>
    <xf numFmtId="16" fontId="0" fillId="0" borderId="26" xfId="0" applyNumberFormat="1" applyBorder="1" applyAlignment="1">
      <alignment horizontal="left" vertical="top" wrapText="1"/>
    </xf>
    <xf numFmtId="0" fontId="0" fillId="0" borderId="27" xfId="0" applyBorder="1" applyAlignment="1">
      <alignment horizontal="left" vertical="top"/>
    </xf>
    <xf numFmtId="17" fontId="0" fillId="3" borderId="25" xfId="0" applyNumberFormat="1" applyFill="1" applyBorder="1" applyAlignment="1">
      <alignment horizontal="left" vertical="top"/>
    </xf>
    <xf numFmtId="0" fontId="0" fillId="3" borderId="25" xfId="0" applyFill="1" applyBorder="1" applyAlignment="1">
      <alignment horizontal="left" vertical="top" wrapText="1"/>
    </xf>
    <xf numFmtId="14" fontId="0" fillId="0" borderId="25" xfId="0" applyNumberFormat="1" applyBorder="1" applyAlignment="1">
      <alignment horizontal="left" vertical="top"/>
    </xf>
    <xf numFmtId="0" fontId="5" fillId="3" borderId="25" xfId="0" applyFont="1" applyFill="1" applyBorder="1" applyAlignment="1">
      <alignment horizontal="left" vertical="top"/>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5" fillId="0" borderId="21" xfId="0" applyFont="1" applyBorder="1" applyAlignment="1">
      <alignment horizontal="left" vertical="top" wrapText="1"/>
    </xf>
    <xf numFmtId="0" fontId="0" fillId="0" borderId="20" xfId="0" applyBorder="1" applyAlignment="1">
      <alignment horizontal="center" vertical="top" wrapText="1"/>
    </xf>
    <xf numFmtId="0" fontId="2" fillId="0" borderId="19" xfId="0" applyFont="1" applyBorder="1" applyAlignment="1">
      <alignment horizontal="center" vertical="top" wrapText="1"/>
    </xf>
    <xf numFmtId="0" fontId="3" fillId="0" borderId="0" xfId="1" applyBorder="1" applyAlignment="1">
      <alignment horizontal="center" vertical="top" wrapText="1"/>
    </xf>
    <xf numFmtId="0" fontId="1" fillId="0" borderId="0" xfId="0" applyFont="1" applyAlignment="1">
      <alignment horizontal="left" vertical="top" wrapText="1"/>
    </xf>
    <xf numFmtId="0" fontId="8" fillId="0" borderId="0" xfId="0" applyFont="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2" xfId="0" applyFill="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3" borderId="25" xfId="0" applyFill="1" applyBorder="1" applyAlignment="1">
      <alignment horizontal="left" vertical="center" wrapText="1"/>
    </xf>
    <xf numFmtId="0" fontId="0" fillId="3" borderId="28" xfId="0" applyFill="1"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center" vertical="top" wrapText="1"/>
    </xf>
    <xf numFmtId="0" fontId="0" fillId="0" borderId="28" xfId="0" applyBorder="1" applyAlignment="1">
      <alignment horizontal="center" vertical="top" wrapText="1"/>
    </xf>
    <xf numFmtId="0" fontId="0" fillId="3" borderId="0" xfId="0" applyFill="1" applyAlignment="1">
      <alignment horizontal="left" vertical="center" wrapText="1"/>
    </xf>
    <xf numFmtId="0" fontId="0" fillId="3" borderId="0" xfId="0" applyFill="1" applyAlignment="1">
      <alignment horizontal="left" vertical="top" wrapText="1"/>
    </xf>
    <xf numFmtId="0" fontId="0" fillId="0" borderId="0" xfId="0" applyAlignment="1">
      <alignment horizontal="left" vertical="top" wrapText="1"/>
    </xf>
    <xf numFmtId="0" fontId="1" fillId="2" borderId="10" xfId="0" applyFont="1" applyFill="1" applyBorder="1" applyAlignment="1">
      <alignment horizontal="center" vertical="center" wrapText="1"/>
    </xf>
    <xf numFmtId="0" fontId="0" fillId="0" borderId="12" xfId="0" applyBorder="1" applyAlignment="1">
      <alignment horizontal="center"/>
    </xf>
    <xf numFmtId="0" fontId="0" fillId="0" borderId="5" xfId="0" applyBorder="1" applyAlignment="1">
      <alignment horizontal="center"/>
    </xf>
    <xf numFmtId="0" fontId="0" fillId="0" borderId="1"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238125</xdr:colOff>
      <xdr:row>0</xdr:row>
      <xdr:rowOff>85725</xdr:rowOff>
    </xdr:from>
    <xdr:to>
      <xdr:col>8</xdr:col>
      <xdr:colOff>1613549</xdr:colOff>
      <xdr:row>7</xdr:row>
      <xdr:rowOff>238125</xdr:rowOff>
    </xdr:to>
    <xdr:pic>
      <xdr:nvPicPr>
        <xdr:cNvPr id="4" name="Picture 3">
          <a:extLst>
            <a:ext uri="{FF2B5EF4-FFF2-40B4-BE49-F238E27FC236}">
              <a16:creationId xmlns:a16="http://schemas.microsoft.com/office/drawing/2014/main" id="{A0EDB39C-8909-4ED0-8B00-FC2B428F69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72250" y="85725"/>
          <a:ext cx="2137424" cy="1733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38100</xdr:colOff>
      <xdr:row>0</xdr:row>
      <xdr:rowOff>57150</xdr:rowOff>
    </xdr:from>
    <xdr:to>
      <xdr:col>8</xdr:col>
      <xdr:colOff>473997</xdr:colOff>
      <xdr:row>5</xdr:row>
      <xdr:rowOff>76200</xdr:rowOff>
    </xdr:to>
    <xdr:pic>
      <xdr:nvPicPr>
        <xdr:cNvPr id="2" name="Picture 1" descr="http://mygraymont.com/attachment/672310970000/64597/Graymont%20Logo%20Small.jpg">
          <a:extLst>
            <a:ext uri="{FF2B5EF4-FFF2-40B4-BE49-F238E27FC236}">
              <a16:creationId xmlns:a16="http://schemas.microsoft.com/office/drawing/2014/main" id="{7D0AE936-02C8-4899-9139-D50513532C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1275" y="57150"/>
          <a:ext cx="1197897"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28575</xdr:colOff>
      <xdr:row>0</xdr:row>
      <xdr:rowOff>47625</xdr:rowOff>
    </xdr:from>
    <xdr:to>
      <xdr:col>8</xdr:col>
      <xdr:colOff>473997</xdr:colOff>
      <xdr:row>5</xdr:row>
      <xdr:rowOff>66675</xdr:rowOff>
    </xdr:to>
    <xdr:pic>
      <xdr:nvPicPr>
        <xdr:cNvPr id="2" name="Picture 1" descr="http://mygraymont.com/attachment/672310970000/64597/Graymont%20Logo%20Small.jpg">
          <a:extLst>
            <a:ext uri="{FF2B5EF4-FFF2-40B4-BE49-F238E27FC236}">
              <a16:creationId xmlns:a16="http://schemas.microsoft.com/office/drawing/2014/main" id="{62B458C3-77BD-4269-8C5D-831284949D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72150" y="47625"/>
          <a:ext cx="1207422"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47625</xdr:colOff>
      <xdr:row>0</xdr:row>
      <xdr:rowOff>57150</xdr:rowOff>
    </xdr:from>
    <xdr:to>
      <xdr:col>8</xdr:col>
      <xdr:colOff>493047</xdr:colOff>
      <xdr:row>5</xdr:row>
      <xdr:rowOff>76200</xdr:rowOff>
    </xdr:to>
    <xdr:pic>
      <xdr:nvPicPr>
        <xdr:cNvPr id="2" name="Picture 1" descr="http://mygraymont.com/attachment/672310970000/64597/Graymont%20Logo%20Small.jpg">
          <a:extLst>
            <a:ext uri="{FF2B5EF4-FFF2-40B4-BE49-F238E27FC236}">
              <a16:creationId xmlns:a16="http://schemas.microsoft.com/office/drawing/2014/main" id="{70DD8BD5-3685-40DD-B34A-18FF327C3E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9325" y="57150"/>
          <a:ext cx="1197897"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38100</xdr:colOff>
      <xdr:row>0</xdr:row>
      <xdr:rowOff>57150</xdr:rowOff>
    </xdr:from>
    <xdr:to>
      <xdr:col>8</xdr:col>
      <xdr:colOff>473997</xdr:colOff>
      <xdr:row>5</xdr:row>
      <xdr:rowOff>76200</xdr:rowOff>
    </xdr:to>
    <xdr:pic>
      <xdr:nvPicPr>
        <xdr:cNvPr id="2" name="Picture 1" descr="http://mygraymont.com/attachment/672310970000/64597/Graymont%20Logo%20Small.jpg">
          <a:extLst>
            <a:ext uri="{FF2B5EF4-FFF2-40B4-BE49-F238E27FC236}">
              <a16:creationId xmlns:a16="http://schemas.microsoft.com/office/drawing/2014/main" id="{9898FE78-ACC0-4E67-BCD0-0925D2C95F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7425" y="57150"/>
          <a:ext cx="1197897"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8</xdr:col>
      <xdr:colOff>435897</xdr:colOff>
      <xdr:row>5</xdr:row>
      <xdr:rowOff>209550</xdr:rowOff>
    </xdr:to>
    <xdr:pic>
      <xdr:nvPicPr>
        <xdr:cNvPr id="2" name="Picture 1" descr="http://mygraymont.com/attachment/672310970000/64597/Graymont%20Logo%20Small.jpg">
          <a:extLst>
            <a:ext uri="{FF2B5EF4-FFF2-40B4-BE49-F238E27FC236}">
              <a16:creationId xmlns:a16="http://schemas.microsoft.com/office/drawing/2014/main" id="{D56499C9-0AF5-490C-AE83-29B6CE718F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0" y="190500"/>
          <a:ext cx="1197897"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1955800</xdr:colOff>
      <xdr:row>43</xdr:row>
      <xdr:rowOff>61176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stretch>
          <a:fillRect/>
        </a:stretch>
      </xdr:blipFill>
      <xdr:spPr>
        <a:xfrm>
          <a:off x="0" y="186267"/>
          <a:ext cx="6223000" cy="8471751"/>
        </a:xfrm>
        <a:prstGeom prst="rect">
          <a:avLst/>
        </a:prstGeom>
      </xdr:spPr>
    </xdr:pic>
    <xdr:clientData/>
  </xdr:twoCellAnchor>
  <xdr:twoCellAnchor>
    <xdr:from>
      <xdr:col>7</xdr:col>
      <xdr:colOff>152400</xdr:colOff>
      <xdr:row>1</xdr:row>
      <xdr:rowOff>76199</xdr:rowOff>
    </xdr:from>
    <xdr:to>
      <xdr:col>7</xdr:col>
      <xdr:colOff>1162050</xdr:colOff>
      <xdr:row>3</xdr:row>
      <xdr:rowOff>47624</xdr:rowOff>
    </xdr:to>
    <xdr:sp macro="" textlink="">
      <xdr:nvSpPr>
        <xdr:cNvPr id="2" name="TextBox 1">
          <a:extLst>
            <a:ext uri="{FF2B5EF4-FFF2-40B4-BE49-F238E27FC236}">
              <a16:creationId xmlns:a16="http://schemas.microsoft.com/office/drawing/2014/main" id="{30E4F07A-3800-4F53-8FD2-FD24497081F3}"/>
            </a:ext>
          </a:extLst>
        </xdr:cNvPr>
        <xdr:cNvSpPr txBox="1"/>
      </xdr:nvSpPr>
      <xdr:spPr>
        <a:xfrm>
          <a:off x="4419600" y="266699"/>
          <a:ext cx="1009650" cy="352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editAs="oneCell">
    <xdr:from>
      <xdr:col>7</xdr:col>
      <xdr:colOff>1228926</xdr:colOff>
      <xdr:row>1</xdr:row>
      <xdr:rowOff>66674</xdr:rowOff>
    </xdr:from>
    <xdr:to>
      <xdr:col>7</xdr:col>
      <xdr:colOff>1933573</xdr:colOff>
      <xdr:row>4</xdr:row>
      <xdr:rowOff>66675</xdr:rowOff>
    </xdr:to>
    <xdr:pic>
      <xdr:nvPicPr>
        <xdr:cNvPr id="9" name="Picture 8" descr="http://mygraymont.com/attachment/672310970000/64597/Graymont%20Logo%20Small.jpg">
          <a:extLst>
            <a:ext uri="{FF2B5EF4-FFF2-40B4-BE49-F238E27FC236}">
              <a16:creationId xmlns:a16="http://schemas.microsoft.com/office/drawing/2014/main" id="{7928D130-3E3F-4D2A-BAED-CFF0137ED0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96126" y="257174"/>
          <a:ext cx="704647"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epa.nsw.gov.au/prpoeoapp/" TargetMode="External"/><Relationship Id="rId1" Type="http://schemas.openxmlformats.org/officeDocument/2006/relationships/hyperlink" Target="http://www.environment.nsw.gov.au/prpoeoapp/ViewPOEOLicence.aspx?DOCID=28872&amp;SYSUID=1&amp;LICID=905"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apps.epa.nsw.gov.au/prpoeoapp/ViewPOEOLicence.aspx?DOCID=152030&amp;SYSUID=1&amp;LICID=905"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apps.epa.nsw.gov.au/prpoeoapp/ViewPOEOLicence.aspx?DOCID=152030&amp;SYSUID=1&amp;LICID=905"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apps.epa.nsw.gov.au/prpoeoapp/ViewPOEOLicence.aspx?DOCID=152030&amp;SYSUID=1&amp;LICID=905"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apps.epa.nsw.gov.au/prpoeoapp/ViewPOEOLicence.aspx?DOCID=152030&amp;SYSUID=1&amp;LICID=905"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apps.epa.nsw.gov.au/prpoeoapp/ViewPOEOLicence.aspx?DOCID=152030&amp;SYSUID=1&amp;LICID=905"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9"/>
  <sheetViews>
    <sheetView zoomScaleNormal="100" zoomScalePageLayoutView="85" workbookViewId="0">
      <pane ySplit="7" topLeftCell="A240" activePane="bottomLeft" state="frozen"/>
      <selection pane="bottomLeft" activeCell="H252" sqref="H252"/>
    </sheetView>
  </sheetViews>
  <sheetFormatPr defaultColWidth="9.109375" defaultRowHeight="14.4" x14ac:dyDescent="0.3"/>
  <cols>
    <col min="1" max="1" width="9.109375" style="7" customWidth="1"/>
    <col min="2" max="2" width="18.88671875" style="7" customWidth="1"/>
    <col min="3" max="3" width="18.6640625" style="7" customWidth="1"/>
    <col min="4" max="4" width="13.88671875" style="7" bestFit="1" customWidth="1"/>
    <col min="5" max="5" width="11.5546875" style="7" customWidth="1"/>
    <col min="6" max="7" width="11.88671875" style="7" bestFit="1" customWidth="1"/>
    <col min="8" max="8" width="11.44140625" style="7" bestFit="1" customWidth="1"/>
    <col min="9" max="9" width="36" style="7" customWidth="1"/>
    <col min="10" max="10" width="10.6640625" style="7" bestFit="1" customWidth="1"/>
    <col min="11" max="11" width="14.5546875" style="7" customWidth="1"/>
    <col min="12" max="12" width="11.6640625" style="7" customWidth="1"/>
    <col min="13" max="16384" width="9.109375" style="7"/>
  </cols>
  <sheetData>
    <row r="1" spans="1:9" x14ac:dyDescent="0.3">
      <c r="A1" s="103" t="s">
        <v>0</v>
      </c>
      <c r="B1" s="103"/>
      <c r="C1" s="103"/>
    </row>
    <row r="2" spans="1:9" x14ac:dyDescent="0.3">
      <c r="A2" s="103" t="s">
        <v>1</v>
      </c>
      <c r="B2" s="103"/>
      <c r="C2" s="103"/>
      <c r="E2" s="102" t="s">
        <v>2</v>
      </c>
      <c r="F2" s="102"/>
      <c r="G2" s="102"/>
    </row>
    <row r="3" spans="1:9" x14ac:dyDescent="0.3">
      <c r="A3" s="103" t="s">
        <v>3</v>
      </c>
      <c r="B3" s="103"/>
      <c r="C3" s="103"/>
    </row>
    <row r="4" spans="1:9" x14ac:dyDescent="0.3">
      <c r="A4" s="104" t="s">
        <v>4</v>
      </c>
      <c r="B4" s="103"/>
      <c r="C4" s="103"/>
    </row>
    <row r="5" spans="1:9" x14ac:dyDescent="0.3">
      <c r="A5" s="55"/>
    </row>
    <row r="6" spans="1:9" ht="18" x14ac:dyDescent="0.3">
      <c r="A6" s="101" t="s">
        <v>5</v>
      </c>
      <c r="B6" s="101"/>
      <c r="C6" s="101"/>
    </row>
    <row r="7" spans="1:9" ht="28.8" x14ac:dyDescent="0.3">
      <c r="A7" s="1" t="s">
        <v>6</v>
      </c>
      <c r="B7" s="1" t="s">
        <v>7</v>
      </c>
      <c r="C7" s="1" t="s">
        <v>8</v>
      </c>
      <c r="D7" s="1" t="s">
        <v>9</v>
      </c>
      <c r="E7" s="1" t="s">
        <v>10</v>
      </c>
      <c r="F7" s="1" t="s">
        <v>11</v>
      </c>
    </row>
    <row r="8" spans="1:9" ht="28.8" x14ac:dyDescent="0.3">
      <c r="A8" s="10">
        <v>1</v>
      </c>
      <c r="B8" s="10" t="s">
        <v>12</v>
      </c>
      <c r="C8" s="10" t="s">
        <v>13</v>
      </c>
      <c r="D8" s="10" t="s">
        <v>14</v>
      </c>
      <c r="E8" s="10" t="s">
        <v>15</v>
      </c>
      <c r="F8" s="10" t="s">
        <v>16</v>
      </c>
    </row>
    <row r="9" spans="1:9" ht="28.8" x14ac:dyDescent="0.3">
      <c r="A9" s="10">
        <v>2</v>
      </c>
      <c r="B9" s="10" t="s">
        <v>17</v>
      </c>
      <c r="C9" s="10" t="s">
        <v>13</v>
      </c>
      <c r="D9" s="10" t="s">
        <v>14</v>
      </c>
      <c r="E9" s="10" t="s">
        <v>15</v>
      </c>
      <c r="F9" s="10" t="s">
        <v>16</v>
      </c>
    </row>
    <row r="10" spans="1:9" ht="28.8" x14ac:dyDescent="0.3">
      <c r="A10" s="10">
        <v>3</v>
      </c>
      <c r="B10" s="10" t="s">
        <v>18</v>
      </c>
      <c r="C10" s="10" t="s">
        <v>13</v>
      </c>
      <c r="D10" s="10" t="s">
        <v>14</v>
      </c>
      <c r="E10" s="10" t="s">
        <v>15</v>
      </c>
      <c r="F10" s="10" t="s">
        <v>16</v>
      </c>
    </row>
    <row r="11" spans="1:9" ht="28.8" x14ac:dyDescent="0.3">
      <c r="A11" s="10">
        <v>4</v>
      </c>
      <c r="B11" s="10" t="s">
        <v>19</v>
      </c>
      <c r="C11" s="10" t="s">
        <v>13</v>
      </c>
      <c r="D11" s="10" t="s">
        <v>14</v>
      </c>
      <c r="E11" s="10" t="s">
        <v>15</v>
      </c>
      <c r="F11" s="10" t="s">
        <v>16</v>
      </c>
    </row>
    <row r="12" spans="1:9" x14ac:dyDescent="0.3">
      <c r="A12" s="100" t="s">
        <v>20</v>
      </c>
      <c r="B12" s="100"/>
      <c r="C12" s="100"/>
      <c r="D12" s="100"/>
      <c r="E12" s="100"/>
      <c r="F12" s="100"/>
    </row>
    <row r="13" spans="1:9" x14ac:dyDescent="0.3">
      <c r="A13" s="55"/>
    </row>
    <row r="14" spans="1:9" ht="18" x14ac:dyDescent="0.3">
      <c r="A14" s="101" t="s">
        <v>21</v>
      </c>
      <c r="B14" s="101"/>
      <c r="C14" s="101"/>
      <c r="D14" s="101"/>
      <c r="E14" s="101"/>
      <c r="F14" s="101"/>
    </row>
    <row r="15" spans="1:9" ht="28.8" x14ac:dyDescent="0.3">
      <c r="A15" s="1" t="s">
        <v>22</v>
      </c>
      <c r="B15" s="1" t="s">
        <v>6</v>
      </c>
      <c r="C15" s="1" t="s">
        <v>8</v>
      </c>
      <c r="D15" s="1" t="s">
        <v>23</v>
      </c>
      <c r="E15" s="1" t="s">
        <v>24</v>
      </c>
      <c r="F15" s="1" t="s">
        <v>25</v>
      </c>
      <c r="G15" s="1" t="s">
        <v>26</v>
      </c>
      <c r="H15" s="1" t="s">
        <v>27</v>
      </c>
      <c r="I15" s="1" t="s">
        <v>28</v>
      </c>
    </row>
    <row r="16" spans="1:9" ht="28.8" x14ac:dyDescent="0.3">
      <c r="A16" s="56">
        <v>41000</v>
      </c>
      <c r="B16" s="10">
        <v>1</v>
      </c>
      <c r="C16" s="10" t="s">
        <v>13</v>
      </c>
      <c r="D16" s="10">
        <v>8.9</v>
      </c>
      <c r="E16" s="24">
        <v>41032</v>
      </c>
      <c r="F16" s="24">
        <v>41043</v>
      </c>
      <c r="G16" s="24" t="s">
        <v>29</v>
      </c>
      <c r="H16" s="10" t="s">
        <v>30</v>
      </c>
      <c r="I16" s="10"/>
    </row>
    <row r="17" spans="1:10" ht="28.8" x14ac:dyDescent="0.3">
      <c r="A17" s="17"/>
      <c r="B17" s="10">
        <v>2</v>
      </c>
      <c r="C17" s="10" t="s">
        <v>13</v>
      </c>
      <c r="D17" s="10">
        <v>7.9</v>
      </c>
      <c r="E17" s="24">
        <v>41032</v>
      </c>
      <c r="F17" s="24">
        <v>41043</v>
      </c>
      <c r="G17" s="24">
        <v>41089</v>
      </c>
      <c r="H17" s="10" t="s">
        <v>30</v>
      </c>
      <c r="I17" s="10"/>
    </row>
    <row r="18" spans="1:10" ht="28.8" x14ac:dyDescent="0.3">
      <c r="A18" s="17"/>
      <c r="B18" s="10">
        <v>3</v>
      </c>
      <c r="C18" s="10" t="s">
        <v>13</v>
      </c>
      <c r="D18" s="10">
        <v>5.2</v>
      </c>
      <c r="E18" s="24">
        <v>41032</v>
      </c>
      <c r="F18" s="24">
        <v>41043</v>
      </c>
      <c r="G18" s="24">
        <v>41089</v>
      </c>
      <c r="H18" s="10" t="s">
        <v>30</v>
      </c>
      <c r="I18" s="10"/>
    </row>
    <row r="19" spans="1:10" ht="28.8" x14ac:dyDescent="0.3">
      <c r="A19" s="57"/>
      <c r="B19" s="10">
        <v>4</v>
      </c>
      <c r="C19" s="10" t="s">
        <v>13</v>
      </c>
      <c r="D19" s="10">
        <v>0.7</v>
      </c>
      <c r="E19" s="24">
        <v>41032</v>
      </c>
      <c r="F19" s="24">
        <v>41043</v>
      </c>
      <c r="G19" s="24">
        <v>41089</v>
      </c>
      <c r="H19" s="10" t="s">
        <v>30</v>
      </c>
      <c r="I19" s="24"/>
      <c r="J19" s="58"/>
    </row>
    <row r="20" spans="1:10" ht="28.8" x14ac:dyDescent="0.3">
      <c r="A20" s="22">
        <v>41030</v>
      </c>
      <c r="B20" s="10" t="s">
        <v>30</v>
      </c>
      <c r="C20" s="10" t="s">
        <v>30</v>
      </c>
      <c r="D20" s="10" t="s">
        <v>30</v>
      </c>
      <c r="E20" s="10" t="s">
        <v>30</v>
      </c>
      <c r="F20" s="10" t="s">
        <v>30</v>
      </c>
      <c r="G20" s="10" t="s">
        <v>30</v>
      </c>
      <c r="H20" s="10" t="s">
        <v>30</v>
      </c>
      <c r="I20" s="10" t="s">
        <v>31</v>
      </c>
    </row>
    <row r="21" spans="1:10" ht="28.8" x14ac:dyDescent="0.3">
      <c r="A21" s="22">
        <v>41061</v>
      </c>
      <c r="B21" s="10" t="s">
        <v>30</v>
      </c>
      <c r="C21" s="10" t="s">
        <v>30</v>
      </c>
      <c r="D21" s="10" t="s">
        <v>30</v>
      </c>
      <c r="E21" s="10" t="s">
        <v>30</v>
      </c>
      <c r="F21" s="10" t="s">
        <v>30</v>
      </c>
      <c r="G21" s="10" t="s">
        <v>30</v>
      </c>
      <c r="H21" s="10" t="s">
        <v>30</v>
      </c>
      <c r="I21" s="10" t="s">
        <v>31</v>
      </c>
    </row>
    <row r="22" spans="1:10" ht="28.8" x14ac:dyDescent="0.3">
      <c r="A22" s="56">
        <v>41091</v>
      </c>
      <c r="B22" s="10">
        <v>1</v>
      </c>
      <c r="C22" s="10" t="s">
        <v>13</v>
      </c>
      <c r="D22" s="10">
        <v>7.5</v>
      </c>
      <c r="E22" s="24">
        <v>41135</v>
      </c>
      <c r="F22" s="24">
        <v>41164</v>
      </c>
      <c r="G22" s="24">
        <v>41165</v>
      </c>
      <c r="H22" s="10" t="s">
        <v>30</v>
      </c>
      <c r="I22" s="10"/>
    </row>
    <row r="23" spans="1:10" ht="28.8" x14ac:dyDescent="0.3">
      <c r="A23" s="59"/>
      <c r="B23" s="10">
        <v>2</v>
      </c>
      <c r="C23" s="10" t="s">
        <v>13</v>
      </c>
      <c r="D23" s="10" t="s">
        <v>32</v>
      </c>
      <c r="E23" s="24">
        <v>41135</v>
      </c>
      <c r="F23" s="24">
        <v>41164</v>
      </c>
      <c r="G23" s="24">
        <v>41165</v>
      </c>
      <c r="H23" s="10" t="s">
        <v>30</v>
      </c>
      <c r="I23" s="10" t="s">
        <v>33</v>
      </c>
    </row>
    <row r="24" spans="1:10" ht="28.8" x14ac:dyDescent="0.3">
      <c r="A24" s="17"/>
      <c r="B24" s="10">
        <v>3</v>
      </c>
      <c r="C24" s="10" t="s">
        <v>13</v>
      </c>
      <c r="D24" s="10">
        <v>1.1000000000000001</v>
      </c>
      <c r="E24" s="24">
        <v>41135</v>
      </c>
      <c r="F24" s="24">
        <v>41164</v>
      </c>
      <c r="G24" s="24">
        <v>41165</v>
      </c>
      <c r="H24" s="10" t="s">
        <v>30</v>
      </c>
      <c r="I24" s="10"/>
    </row>
    <row r="25" spans="1:10" ht="28.8" x14ac:dyDescent="0.3">
      <c r="A25" s="18"/>
      <c r="B25" s="10">
        <v>4</v>
      </c>
      <c r="C25" s="10" t="s">
        <v>13</v>
      </c>
      <c r="D25" s="10">
        <v>1</v>
      </c>
      <c r="E25" s="24">
        <v>41135</v>
      </c>
      <c r="F25" s="24">
        <v>41164</v>
      </c>
      <c r="G25" s="24">
        <v>41165</v>
      </c>
      <c r="H25" s="10" t="s">
        <v>30</v>
      </c>
      <c r="I25" s="10"/>
    </row>
    <row r="26" spans="1:10" ht="28.8" x14ac:dyDescent="0.3">
      <c r="A26" s="22">
        <v>41122</v>
      </c>
      <c r="B26" s="10" t="s">
        <v>30</v>
      </c>
      <c r="C26" s="10" t="s">
        <v>30</v>
      </c>
      <c r="D26" s="10" t="s">
        <v>30</v>
      </c>
      <c r="E26" s="10" t="s">
        <v>30</v>
      </c>
      <c r="F26" s="10" t="s">
        <v>30</v>
      </c>
      <c r="G26" s="10" t="s">
        <v>30</v>
      </c>
      <c r="H26" s="10" t="s">
        <v>30</v>
      </c>
      <c r="I26" s="10" t="s">
        <v>31</v>
      </c>
    </row>
    <row r="27" spans="1:10" ht="28.8" x14ac:dyDescent="0.3">
      <c r="A27" s="22">
        <v>41153</v>
      </c>
      <c r="B27" s="10" t="s">
        <v>30</v>
      </c>
      <c r="C27" s="10" t="s">
        <v>30</v>
      </c>
      <c r="D27" s="10" t="s">
        <v>30</v>
      </c>
      <c r="E27" s="10" t="s">
        <v>30</v>
      </c>
      <c r="F27" s="10" t="s">
        <v>30</v>
      </c>
      <c r="G27" s="10" t="s">
        <v>30</v>
      </c>
      <c r="H27" s="10" t="s">
        <v>30</v>
      </c>
      <c r="I27" s="10" t="s">
        <v>31</v>
      </c>
    </row>
    <row r="28" spans="1:10" ht="28.8" x14ac:dyDescent="0.3">
      <c r="A28" s="56">
        <v>41183</v>
      </c>
      <c r="B28" s="10">
        <v>1</v>
      </c>
      <c r="C28" s="10" t="s">
        <v>13</v>
      </c>
      <c r="D28" s="10">
        <v>1.5</v>
      </c>
      <c r="E28" s="24">
        <v>41192</v>
      </c>
      <c r="F28" s="24">
        <v>41235</v>
      </c>
      <c r="G28" s="24">
        <v>41236</v>
      </c>
      <c r="H28" s="10" t="s">
        <v>30</v>
      </c>
      <c r="I28" s="10"/>
    </row>
    <row r="29" spans="1:10" ht="28.8" x14ac:dyDescent="0.3">
      <c r="A29" s="17"/>
      <c r="B29" s="10">
        <v>2</v>
      </c>
      <c r="C29" s="10" t="s">
        <v>13</v>
      </c>
      <c r="D29" s="10" t="s">
        <v>32</v>
      </c>
      <c r="E29" s="24">
        <v>41192</v>
      </c>
      <c r="F29" s="24">
        <v>41235</v>
      </c>
      <c r="G29" s="24">
        <v>41236</v>
      </c>
      <c r="H29" s="10" t="s">
        <v>30</v>
      </c>
      <c r="I29" s="10" t="s">
        <v>34</v>
      </c>
    </row>
    <row r="30" spans="1:10" ht="28.8" x14ac:dyDescent="0.3">
      <c r="A30" s="17"/>
      <c r="B30" s="10">
        <v>3</v>
      </c>
      <c r="C30" s="10" t="s">
        <v>13</v>
      </c>
      <c r="D30" s="10">
        <v>3</v>
      </c>
      <c r="E30" s="24">
        <v>41192</v>
      </c>
      <c r="F30" s="24">
        <v>41235</v>
      </c>
      <c r="G30" s="24">
        <v>41236</v>
      </c>
      <c r="H30" s="10" t="s">
        <v>30</v>
      </c>
      <c r="I30" s="10"/>
    </row>
    <row r="31" spans="1:10" ht="28.8" x14ac:dyDescent="0.3">
      <c r="A31" s="18"/>
      <c r="B31" s="10">
        <v>4</v>
      </c>
      <c r="C31" s="10" t="s">
        <v>13</v>
      </c>
      <c r="D31" s="10">
        <v>0.9</v>
      </c>
      <c r="E31" s="24">
        <v>41192</v>
      </c>
      <c r="F31" s="24">
        <v>41235</v>
      </c>
      <c r="G31" s="24">
        <v>41236</v>
      </c>
      <c r="H31" s="10" t="s">
        <v>30</v>
      </c>
      <c r="I31" s="10"/>
    </row>
    <row r="32" spans="1:10" ht="28.8" x14ac:dyDescent="0.3">
      <c r="A32" s="22">
        <v>41214</v>
      </c>
      <c r="B32" s="10" t="s">
        <v>30</v>
      </c>
      <c r="C32" s="10" t="s">
        <v>30</v>
      </c>
      <c r="D32" s="10" t="s">
        <v>30</v>
      </c>
      <c r="E32" s="10" t="s">
        <v>30</v>
      </c>
      <c r="F32" s="10" t="s">
        <v>30</v>
      </c>
      <c r="G32" s="10" t="s">
        <v>30</v>
      </c>
      <c r="H32" s="10" t="s">
        <v>30</v>
      </c>
      <c r="I32" s="10" t="s">
        <v>31</v>
      </c>
    </row>
    <row r="33" spans="1:9" ht="28.8" x14ac:dyDescent="0.3">
      <c r="A33" s="22">
        <v>41244</v>
      </c>
      <c r="B33" s="10" t="s">
        <v>30</v>
      </c>
      <c r="C33" s="10" t="s">
        <v>30</v>
      </c>
      <c r="D33" s="10" t="s">
        <v>30</v>
      </c>
      <c r="E33" s="10" t="s">
        <v>30</v>
      </c>
      <c r="F33" s="10" t="s">
        <v>30</v>
      </c>
      <c r="G33" s="10" t="s">
        <v>30</v>
      </c>
      <c r="H33" s="10" t="s">
        <v>30</v>
      </c>
      <c r="I33" s="10" t="s">
        <v>31</v>
      </c>
    </row>
    <row r="34" spans="1:9" ht="28.8" x14ac:dyDescent="0.3">
      <c r="A34" s="22">
        <v>41275</v>
      </c>
      <c r="B34" s="10">
        <v>1</v>
      </c>
      <c r="C34" s="10" t="s">
        <v>13</v>
      </c>
      <c r="D34" s="10">
        <v>7.2</v>
      </c>
      <c r="E34" s="24">
        <v>41282</v>
      </c>
      <c r="F34" s="24">
        <v>41332</v>
      </c>
      <c r="G34" s="24">
        <v>41332</v>
      </c>
      <c r="H34" s="10" t="s">
        <v>30</v>
      </c>
      <c r="I34" s="10"/>
    </row>
    <row r="35" spans="1:9" ht="28.8" x14ac:dyDescent="0.3">
      <c r="A35" s="10"/>
      <c r="B35" s="10">
        <v>2</v>
      </c>
      <c r="C35" s="10" t="s">
        <v>13</v>
      </c>
      <c r="D35" s="10">
        <v>1.5</v>
      </c>
      <c r="E35" s="24">
        <v>41282</v>
      </c>
      <c r="F35" s="24">
        <v>41332</v>
      </c>
      <c r="G35" s="24">
        <v>41332</v>
      </c>
      <c r="H35" s="10" t="s">
        <v>30</v>
      </c>
      <c r="I35" s="10"/>
    </row>
    <row r="36" spans="1:9" ht="28.8" x14ac:dyDescent="0.3">
      <c r="A36" s="10"/>
      <c r="B36" s="10">
        <v>3</v>
      </c>
      <c r="C36" s="10" t="s">
        <v>13</v>
      </c>
      <c r="D36" s="10">
        <v>20.6</v>
      </c>
      <c r="E36" s="24">
        <v>41282</v>
      </c>
      <c r="F36" s="24">
        <v>41333</v>
      </c>
      <c r="G36" s="24">
        <v>41332</v>
      </c>
      <c r="H36" s="10" t="s">
        <v>30</v>
      </c>
      <c r="I36" s="10" t="s">
        <v>35</v>
      </c>
    </row>
    <row r="37" spans="1:9" ht="28.8" x14ac:dyDescent="0.3">
      <c r="A37" s="10"/>
      <c r="B37" s="10">
        <v>4</v>
      </c>
      <c r="C37" s="10" t="s">
        <v>13</v>
      </c>
      <c r="D37" s="10">
        <v>5</v>
      </c>
      <c r="E37" s="24">
        <v>41282</v>
      </c>
      <c r="F37" s="24">
        <v>41332</v>
      </c>
      <c r="G37" s="24">
        <v>41332</v>
      </c>
      <c r="H37" s="10" t="s">
        <v>30</v>
      </c>
      <c r="I37" s="10"/>
    </row>
    <row r="38" spans="1:9" ht="28.8" x14ac:dyDescent="0.3">
      <c r="A38" s="22">
        <v>41306</v>
      </c>
      <c r="B38" s="10" t="s">
        <v>30</v>
      </c>
      <c r="C38" s="10" t="s">
        <v>30</v>
      </c>
      <c r="D38" s="10" t="s">
        <v>30</v>
      </c>
      <c r="E38" s="10" t="s">
        <v>30</v>
      </c>
      <c r="F38" s="10" t="s">
        <v>30</v>
      </c>
      <c r="G38" s="10" t="s">
        <v>30</v>
      </c>
      <c r="H38" s="10" t="s">
        <v>30</v>
      </c>
      <c r="I38" s="10" t="s">
        <v>31</v>
      </c>
    </row>
    <row r="39" spans="1:9" ht="28.8" x14ac:dyDescent="0.3">
      <c r="A39" s="22">
        <v>41334</v>
      </c>
      <c r="B39" s="10" t="s">
        <v>30</v>
      </c>
      <c r="C39" s="10" t="s">
        <v>30</v>
      </c>
      <c r="D39" s="10" t="s">
        <v>30</v>
      </c>
      <c r="E39" s="10" t="s">
        <v>30</v>
      </c>
      <c r="F39" s="10" t="s">
        <v>30</v>
      </c>
      <c r="G39" s="10" t="s">
        <v>30</v>
      </c>
      <c r="H39" s="10" t="s">
        <v>30</v>
      </c>
      <c r="I39" s="10" t="s">
        <v>31</v>
      </c>
    </row>
    <row r="40" spans="1:9" ht="28.8" x14ac:dyDescent="0.3">
      <c r="A40" s="22">
        <v>41365</v>
      </c>
      <c r="B40" s="10">
        <v>1</v>
      </c>
      <c r="C40" s="10" t="s">
        <v>13</v>
      </c>
      <c r="D40" s="10">
        <v>0.9</v>
      </c>
      <c r="E40" s="24">
        <v>41368</v>
      </c>
      <c r="F40" s="24">
        <v>41408</v>
      </c>
      <c r="G40" s="24">
        <v>41408</v>
      </c>
      <c r="H40" s="10" t="s">
        <v>30</v>
      </c>
      <c r="I40" s="10"/>
    </row>
    <row r="41" spans="1:9" ht="28.8" x14ac:dyDescent="0.3">
      <c r="A41" s="10"/>
      <c r="B41" s="10">
        <v>2</v>
      </c>
      <c r="C41" s="10" t="s">
        <v>13</v>
      </c>
      <c r="D41" s="10">
        <v>0.7</v>
      </c>
      <c r="E41" s="24">
        <v>41368</v>
      </c>
      <c r="F41" s="24">
        <v>41408</v>
      </c>
      <c r="G41" s="24">
        <v>41408</v>
      </c>
      <c r="H41" s="10" t="s">
        <v>30</v>
      </c>
      <c r="I41" s="10"/>
    </row>
    <row r="42" spans="1:9" ht="28.8" x14ac:dyDescent="0.3">
      <c r="A42" s="10"/>
      <c r="B42" s="10">
        <v>3</v>
      </c>
      <c r="C42" s="10" t="s">
        <v>13</v>
      </c>
      <c r="D42" s="10">
        <v>7.6</v>
      </c>
      <c r="E42" s="24">
        <v>41368</v>
      </c>
      <c r="F42" s="24">
        <v>41408</v>
      </c>
      <c r="G42" s="24">
        <v>41408</v>
      </c>
      <c r="H42" s="10" t="s">
        <v>30</v>
      </c>
      <c r="I42" s="10"/>
    </row>
    <row r="43" spans="1:9" ht="28.8" x14ac:dyDescent="0.3">
      <c r="A43" s="10"/>
      <c r="B43" s="10">
        <v>4</v>
      </c>
      <c r="C43" s="10" t="s">
        <v>13</v>
      </c>
      <c r="D43" s="10">
        <v>0.6</v>
      </c>
      <c r="E43" s="24">
        <v>41368</v>
      </c>
      <c r="F43" s="24">
        <v>41408</v>
      </c>
      <c r="G43" s="24">
        <v>41408</v>
      </c>
      <c r="H43" s="10" t="s">
        <v>30</v>
      </c>
      <c r="I43" s="10"/>
    </row>
    <row r="44" spans="1:9" ht="28.8" x14ac:dyDescent="0.3">
      <c r="A44" s="22">
        <v>41395</v>
      </c>
      <c r="B44" s="10" t="s">
        <v>30</v>
      </c>
      <c r="C44" s="10" t="s">
        <v>30</v>
      </c>
      <c r="D44" s="10" t="s">
        <v>30</v>
      </c>
      <c r="E44" s="10" t="s">
        <v>30</v>
      </c>
      <c r="F44" s="10" t="s">
        <v>30</v>
      </c>
      <c r="G44" s="10" t="s">
        <v>30</v>
      </c>
      <c r="H44" s="10" t="s">
        <v>30</v>
      </c>
      <c r="I44" s="10" t="s">
        <v>31</v>
      </c>
    </row>
    <row r="45" spans="1:9" ht="28.8" x14ac:dyDescent="0.3">
      <c r="A45" s="22">
        <v>41426</v>
      </c>
      <c r="B45" s="10" t="s">
        <v>30</v>
      </c>
      <c r="C45" s="10" t="s">
        <v>30</v>
      </c>
      <c r="D45" s="10" t="s">
        <v>30</v>
      </c>
      <c r="E45" s="10" t="s">
        <v>30</v>
      </c>
      <c r="F45" s="10" t="s">
        <v>30</v>
      </c>
      <c r="G45" s="10" t="s">
        <v>30</v>
      </c>
      <c r="H45" s="10" t="s">
        <v>30</v>
      </c>
      <c r="I45" s="10" t="s">
        <v>31</v>
      </c>
    </row>
    <row r="46" spans="1:9" ht="28.8" x14ac:dyDescent="0.3">
      <c r="A46" s="22">
        <v>41456</v>
      </c>
      <c r="B46" s="10">
        <v>1</v>
      </c>
      <c r="C46" s="10" t="s">
        <v>13</v>
      </c>
      <c r="D46" s="10">
        <v>0</v>
      </c>
      <c r="E46" s="24">
        <v>41459</v>
      </c>
      <c r="F46" s="24">
        <v>41565</v>
      </c>
      <c r="G46" s="24">
        <v>41568</v>
      </c>
      <c r="H46" s="10" t="s">
        <v>30</v>
      </c>
      <c r="I46" s="10"/>
    </row>
    <row r="47" spans="1:9" ht="28.8" x14ac:dyDescent="0.3">
      <c r="A47" s="10"/>
      <c r="B47" s="10">
        <v>2</v>
      </c>
      <c r="C47" s="10" t="s">
        <v>13</v>
      </c>
      <c r="D47" s="10">
        <v>0</v>
      </c>
      <c r="E47" s="24">
        <v>41459</v>
      </c>
      <c r="F47" s="24">
        <v>41565</v>
      </c>
      <c r="G47" s="24">
        <v>41568</v>
      </c>
      <c r="H47" s="10" t="s">
        <v>30</v>
      </c>
      <c r="I47" s="10"/>
    </row>
    <row r="48" spans="1:9" ht="28.8" x14ac:dyDescent="0.3">
      <c r="A48" s="10"/>
      <c r="B48" s="10">
        <v>3</v>
      </c>
      <c r="C48" s="10" t="s">
        <v>13</v>
      </c>
      <c r="D48" s="10">
        <v>2.9</v>
      </c>
      <c r="E48" s="24">
        <v>41459</v>
      </c>
      <c r="F48" s="24">
        <v>41565</v>
      </c>
      <c r="G48" s="24">
        <v>41568</v>
      </c>
      <c r="H48" s="10" t="s">
        <v>30</v>
      </c>
      <c r="I48" s="10"/>
    </row>
    <row r="49" spans="1:9" ht="28.8" x14ac:dyDescent="0.3">
      <c r="A49" s="10"/>
      <c r="B49" s="10">
        <v>4</v>
      </c>
      <c r="C49" s="10" t="s">
        <v>13</v>
      </c>
      <c r="D49" s="10">
        <v>0.59</v>
      </c>
      <c r="E49" s="24">
        <v>41459</v>
      </c>
      <c r="F49" s="24">
        <v>41565</v>
      </c>
      <c r="G49" s="24">
        <v>41568</v>
      </c>
      <c r="H49" s="10" t="s">
        <v>30</v>
      </c>
      <c r="I49" s="10"/>
    </row>
    <row r="50" spans="1:9" ht="28.8" x14ac:dyDescent="0.3">
      <c r="A50" s="22">
        <v>41579</v>
      </c>
      <c r="B50" s="10">
        <v>1</v>
      </c>
      <c r="C50" s="10" t="s">
        <v>13</v>
      </c>
      <c r="D50" s="10">
        <v>1.98</v>
      </c>
      <c r="E50" s="24">
        <v>41577</v>
      </c>
      <c r="F50" s="24">
        <v>41620</v>
      </c>
      <c r="G50" s="24">
        <v>41621</v>
      </c>
      <c r="H50" s="10" t="s">
        <v>30</v>
      </c>
      <c r="I50" s="10"/>
    </row>
    <row r="51" spans="1:9" ht="28.8" x14ac:dyDescent="0.3">
      <c r="A51" s="10"/>
      <c r="B51" s="10">
        <v>2</v>
      </c>
      <c r="C51" s="10" t="s">
        <v>13</v>
      </c>
      <c r="D51" s="10">
        <v>1.34</v>
      </c>
      <c r="E51" s="24">
        <v>41577</v>
      </c>
      <c r="F51" s="24">
        <v>41620</v>
      </c>
      <c r="G51" s="24">
        <v>41621</v>
      </c>
      <c r="H51" s="10" t="s">
        <v>30</v>
      </c>
      <c r="I51" s="10"/>
    </row>
    <row r="52" spans="1:9" ht="28.8" x14ac:dyDescent="0.3">
      <c r="A52" s="10"/>
      <c r="B52" s="10">
        <v>3</v>
      </c>
      <c r="C52" s="10" t="s">
        <v>13</v>
      </c>
      <c r="D52" s="10">
        <v>5.17</v>
      </c>
      <c r="E52" s="24">
        <v>41577</v>
      </c>
      <c r="F52" s="24">
        <v>41620</v>
      </c>
      <c r="G52" s="24">
        <v>41621</v>
      </c>
      <c r="H52" s="10" t="s">
        <v>30</v>
      </c>
      <c r="I52" s="10"/>
    </row>
    <row r="53" spans="1:9" ht="28.8" x14ac:dyDescent="0.3">
      <c r="A53" s="10"/>
      <c r="B53" s="10">
        <v>4</v>
      </c>
      <c r="C53" s="10" t="s">
        <v>13</v>
      </c>
      <c r="D53" s="10">
        <v>1.49</v>
      </c>
      <c r="E53" s="24">
        <v>41577</v>
      </c>
      <c r="F53" s="24">
        <v>41620</v>
      </c>
      <c r="G53" s="24">
        <v>41621</v>
      </c>
      <c r="H53" s="10" t="s">
        <v>30</v>
      </c>
      <c r="I53" s="10"/>
    </row>
    <row r="54" spans="1:9" ht="28.8" x14ac:dyDescent="0.3">
      <c r="A54" s="22">
        <v>41640</v>
      </c>
      <c r="B54" s="10">
        <v>1</v>
      </c>
      <c r="C54" s="10" t="s">
        <v>13</v>
      </c>
      <c r="D54" s="10">
        <v>0.27</v>
      </c>
      <c r="E54" s="24">
        <v>41638</v>
      </c>
      <c r="F54" s="24">
        <v>41690</v>
      </c>
      <c r="G54" s="24">
        <v>41690</v>
      </c>
      <c r="H54" s="10" t="s">
        <v>30</v>
      </c>
      <c r="I54" s="10"/>
    </row>
    <row r="55" spans="1:9" ht="28.8" x14ac:dyDescent="0.3">
      <c r="A55" s="10"/>
      <c r="B55" s="10">
        <v>2</v>
      </c>
      <c r="C55" s="10" t="s">
        <v>13</v>
      </c>
      <c r="D55" s="10">
        <v>1.25</v>
      </c>
      <c r="E55" s="24">
        <v>41638</v>
      </c>
      <c r="F55" s="24">
        <v>41690</v>
      </c>
      <c r="G55" s="24">
        <v>41690</v>
      </c>
      <c r="H55" s="10" t="s">
        <v>30</v>
      </c>
      <c r="I55" s="10"/>
    </row>
    <row r="56" spans="1:9" ht="28.8" x14ac:dyDescent="0.3">
      <c r="A56" s="10"/>
      <c r="B56" s="10">
        <v>3</v>
      </c>
      <c r="C56" s="10" t="s">
        <v>13</v>
      </c>
      <c r="D56" s="10">
        <v>1.33</v>
      </c>
      <c r="E56" s="24">
        <v>41638</v>
      </c>
      <c r="F56" s="24">
        <v>41690</v>
      </c>
      <c r="G56" s="24">
        <v>41690</v>
      </c>
      <c r="H56" s="10" t="s">
        <v>30</v>
      </c>
      <c r="I56" s="10"/>
    </row>
    <row r="57" spans="1:9" ht="28.8" x14ac:dyDescent="0.3">
      <c r="A57" s="10"/>
      <c r="B57" s="10">
        <v>4</v>
      </c>
      <c r="C57" s="10" t="s">
        <v>13</v>
      </c>
      <c r="D57" s="10">
        <v>1.45</v>
      </c>
      <c r="E57" s="24">
        <v>41638</v>
      </c>
      <c r="F57" s="24">
        <v>41690</v>
      </c>
      <c r="G57" s="24">
        <v>41690</v>
      </c>
      <c r="H57" s="10" t="s">
        <v>30</v>
      </c>
      <c r="I57" s="10"/>
    </row>
    <row r="58" spans="1:9" ht="28.8" x14ac:dyDescent="0.3">
      <c r="A58" s="22">
        <v>41730</v>
      </c>
      <c r="B58" s="10">
        <v>1</v>
      </c>
      <c r="C58" s="10" t="s">
        <v>13</v>
      </c>
      <c r="D58" s="10">
        <v>0.69</v>
      </c>
      <c r="E58" s="24">
        <v>41761</v>
      </c>
      <c r="F58" s="24">
        <v>41778</v>
      </c>
      <c r="G58" s="24">
        <v>41779</v>
      </c>
      <c r="H58" s="10" t="s">
        <v>30</v>
      </c>
      <c r="I58" s="10"/>
    </row>
    <row r="59" spans="1:9" ht="28.8" x14ac:dyDescent="0.3">
      <c r="A59" s="10"/>
      <c r="B59" s="10">
        <v>2</v>
      </c>
      <c r="C59" s="10" t="s">
        <v>13</v>
      </c>
      <c r="D59" s="10">
        <v>0.83</v>
      </c>
      <c r="E59" s="24">
        <v>41761</v>
      </c>
      <c r="F59" s="24">
        <v>41778</v>
      </c>
      <c r="G59" s="24">
        <v>41779</v>
      </c>
      <c r="H59" s="10" t="s">
        <v>30</v>
      </c>
      <c r="I59" s="10"/>
    </row>
    <row r="60" spans="1:9" ht="28.8" x14ac:dyDescent="0.3">
      <c r="A60" s="10"/>
      <c r="B60" s="10">
        <v>3</v>
      </c>
      <c r="C60" s="10" t="s">
        <v>13</v>
      </c>
      <c r="D60" s="10">
        <v>1.84</v>
      </c>
      <c r="E60" s="24">
        <v>41761</v>
      </c>
      <c r="F60" s="24">
        <v>41778</v>
      </c>
      <c r="G60" s="24">
        <v>41779</v>
      </c>
      <c r="H60" s="10" t="s">
        <v>30</v>
      </c>
      <c r="I60" s="10"/>
    </row>
    <row r="61" spans="1:9" ht="28.8" x14ac:dyDescent="0.3">
      <c r="A61" s="10"/>
      <c r="B61" s="10">
        <v>4</v>
      </c>
      <c r="C61" s="10" t="s">
        <v>13</v>
      </c>
      <c r="D61" s="10">
        <v>0.93</v>
      </c>
      <c r="E61" s="24">
        <v>41761</v>
      </c>
      <c r="F61" s="24">
        <v>41778</v>
      </c>
      <c r="G61" s="24">
        <v>41779</v>
      </c>
      <c r="H61" s="10" t="s">
        <v>30</v>
      </c>
      <c r="I61" s="10"/>
    </row>
    <row r="62" spans="1:9" ht="28.8" x14ac:dyDescent="0.3">
      <c r="A62" s="22">
        <v>41852</v>
      </c>
      <c r="B62" s="10">
        <v>1</v>
      </c>
      <c r="C62" s="10" t="s">
        <v>13</v>
      </c>
      <c r="D62" s="10">
        <v>0.38</v>
      </c>
      <c r="E62" s="24">
        <v>41850</v>
      </c>
      <c r="F62" s="24">
        <v>41872</v>
      </c>
      <c r="G62" s="24">
        <v>41877</v>
      </c>
      <c r="H62" s="10" t="s">
        <v>30</v>
      </c>
      <c r="I62" s="10"/>
    </row>
    <row r="63" spans="1:9" ht="28.8" x14ac:dyDescent="0.3">
      <c r="A63" s="10"/>
      <c r="B63" s="10">
        <v>2</v>
      </c>
      <c r="C63" s="10" t="s">
        <v>13</v>
      </c>
      <c r="D63" s="10">
        <v>0.23</v>
      </c>
      <c r="E63" s="24">
        <v>41850</v>
      </c>
      <c r="F63" s="24">
        <v>41872</v>
      </c>
      <c r="G63" s="24">
        <v>41877</v>
      </c>
      <c r="H63" s="10" t="s">
        <v>30</v>
      </c>
      <c r="I63" s="10"/>
    </row>
    <row r="64" spans="1:9" ht="28.8" x14ac:dyDescent="0.3">
      <c r="A64" s="10"/>
      <c r="B64" s="10">
        <v>3</v>
      </c>
      <c r="C64" s="10" t="s">
        <v>13</v>
      </c>
      <c r="D64" s="10">
        <v>3.03</v>
      </c>
      <c r="E64" s="24">
        <v>41850</v>
      </c>
      <c r="F64" s="24">
        <v>41872</v>
      </c>
      <c r="G64" s="24">
        <v>41877</v>
      </c>
      <c r="H64" s="10" t="s">
        <v>30</v>
      </c>
      <c r="I64" s="10"/>
    </row>
    <row r="65" spans="1:9" ht="28.8" x14ac:dyDescent="0.3">
      <c r="A65" s="10"/>
      <c r="B65" s="10">
        <v>4</v>
      </c>
      <c r="C65" s="10" t="s">
        <v>13</v>
      </c>
      <c r="D65" s="10">
        <v>0.5</v>
      </c>
      <c r="E65" s="24">
        <v>41850</v>
      </c>
      <c r="F65" s="24">
        <v>41872</v>
      </c>
      <c r="G65" s="24">
        <v>41877</v>
      </c>
      <c r="H65" s="10" t="s">
        <v>30</v>
      </c>
      <c r="I65" s="10"/>
    </row>
    <row r="66" spans="1:9" ht="28.8" x14ac:dyDescent="0.3">
      <c r="A66" s="22">
        <v>41944</v>
      </c>
      <c r="B66" s="10">
        <v>1</v>
      </c>
      <c r="C66" s="10" t="s">
        <v>13</v>
      </c>
      <c r="D66" s="10">
        <v>0.7</v>
      </c>
      <c r="E66" s="24">
        <v>41943</v>
      </c>
      <c r="F66" s="24">
        <v>41971</v>
      </c>
      <c r="G66" s="24">
        <v>41974</v>
      </c>
      <c r="H66" s="10" t="s">
        <v>30</v>
      </c>
      <c r="I66" s="10"/>
    </row>
    <row r="67" spans="1:9" ht="28.8" x14ac:dyDescent="0.3">
      <c r="A67" s="10"/>
      <c r="B67" s="10">
        <v>2</v>
      </c>
      <c r="C67" s="10" t="s">
        <v>13</v>
      </c>
      <c r="D67" s="10">
        <v>67.2</v>
      </c>
      <c r="E67" s="24">
        <v>41943</v>
      </c>
      <c r="F67" s="24">
        <v>41971</v>
      </c>
      <c r="G67" s="24">
        <v>41974</v>
      </c>
      <c r="H67" s="10" t="s">
        <v>30</v>
      </c>
      <c r="I67" s="10" t="s">
        <v>36</v>
      </c>
    </row>
    <row r="68" spans="1:9" ht="28.8" x14ac:dyDescent="0.3">
      <c r="A68" s="10"/>
      <c r="B68" s="10">
        <v>3</v>
      </c>
      <c r="C68" s="10" t="s">
        <v>13</v>
      </c>
      <c r="D68" s="10">
        <v>2.4</v>
      </c>
      <c r="E68" s="24">
        <v>41943</v>
      </c>
      <c r="F68" s="24">
        <v>41971</v>
      </c>
      <c r="G68" s="24">
        <v>41974</v>
      </c>
      <c r="H68" s="10" t="s">
        <v>30</v>
      </c>
      <c r="I68" s="10"/>
    </row>
    <row r="69" spans="1:9" ht="28.8" x14ac:dyDescent="0.3">
      <c r="A69" s="10"/>
      <c r="B69" s="10">
        <v>4</v>
      </c>
      <c r="C69" s="10" t="s">
        <v>13</v>
      </c>
      <c r="D69" s="10">
        <v>0.8</v>
      </c>
      <c r="E69" s="24">
        <v>41943</v>
      </c>
      <c r="F69" s="24">
        <v>41971</v>
      </c>
      <c r="G69" s="24">
        <v>41974</v>
      </c>
      <c r="H69" s="10" t="s">
        <v>30</v>
      </c>
      <c r="I69" s="10"/>
    </row>
    <row r="70" spans="1:9" ht="28.8" x14ac:dyDescent="0.3">
      <c r="A70" s="22">
        <v>42036</v>
      </c>
      <c r="B70" s="10">
        <v>1</v>
      </c>
      <c r="C70" s="10" t="s">
        <v>13</v>
      </c>
      <c r="D70" s="10">
        <v>1.7</v>
      </c>
      <c r="E70" s="24">
        <v>42039</v>
      </c>
      <c r="F70" s="24">
        <v>42040</v>
      </c>
      <c r="G70" s="24">
        <v>42051</v>
      </c>
      <c r="H70" s="10" t="s">
        <v>30</v>
      </c>
      <c r="I70" s="10"/>
    </row>
    <row r="71" spans="1:9" ht="28.8" x14ac:dyDescent="0.3">
      <c r="A71" s="10"/>
      <c r="B71" s="10">
        <v>2</v>
      </c>
      <c r="C71" s="10" t="s">
        <v>13</v>
      </c>
      <c r="D71" s="10">
        <v>0.9</v>
      </c>
      <c r="E71" s="24">
        <v>42039</v>
      </c>
      <c r="F71" s="24">
        <v>42040</v>
      </c>
      <c r="G71" s="24">
        <v>42051</v>
      </c>
      <c r="H71" s="10" t="s">
        <v>30</v>
      </c>
      <c r="I71" s="10"/>
    </row>
    <row r="72" spans="1:9" ht="28.8" x14ac:dyDescent="0.3">
      <c r="A72" s="10"/>
      <c r="B72" s="10">
        <v>3</v>
      </c>
      <c r="C72" s="10" t="s">
        <v>13</v>
      </c>
      <c r="D72" s="10">
        <v>0.4</v>
      </c>
      <c r="E72" s="24">
        <v>42039</v>
      </c>
      <c r="F72" s="24">
        <v>42040</v>
      </c>
      <c r="G72" s="24">
        <v>42051</v>
      </c>
      <c r="H72" s="10" t="s">
        <v>30</v>
      </c>
      <c r="I72" s="10"/>
    </row>
    <row r="73" spans="1:9" ht="28.8" x14ac:dyDescent="0.3">
      <c r="A73" s="10"/>
      <c r="B73" s="10">
        <v>4</v>
      </c>
      <c r="C73" s="10" t="s">
        <v>13</v>
      </c>
      <c r="D73" s="10">
        <v>0.5</v>
      </c>
      <c r="E73" s="24">
        <v>42039</v>
      </c>
      <c r="F73" s="24">
        <v>42040</v>
      </c>
      <c r="G73" s="24">
        <v>42051</v>
      </c>
      <c r="H73" s="10" t="s">
        <v>30</v>
      </c>
      <c r="I73" s="10"/>
    </row>
    <row r="74" spans="1:9" ht="28.8" x14ac:dyDescent="0.3">
      <c r="A74" s="22">
        <v>42125</v>
      </c>
      <c r="B74" s="10">
        <v>1</v>
      </c>
      <c r="C74" s="10" t="s">
        <v>13</v>
      </c>
      <c r="D74" s="10">
        <v>1.5</v>
      </c>
      <c r="E74" s="24">
        <v>42125</v>
      </c>
      <c r="F74" s="24">
        <v>42128</v>
      </c>
      <c r="G74" s="24">
        <v>42142</v>
      </c>
      <c r="H74" s="10" t="s">
        <v>30</v>
      </c>
      <c r="I74" s="10"/>
    </row>
    <row r="75" spans="1:9" ht="28.8" x14ac:dyDescent="0.3">
      <c r="A75" s="10"/>
      <c r="B75" s="10">
        <v>2</v>
      </c>
      <c r="C75" s="10" t="s">
        <v>13</v>
      </c>
      <c r="D75" s="10">
        <v>1</v>
      </c>
      <c r="E75" s="24">
        <v>42125</v>
      </c>
      <c r="F75" s="24">
        <v>42128</v>
      </c>
      <c r="G75" s="24">
        <v>42142</v>
      </c>
      <c r="H75" s="10" t="s">
        <v>30</v>
      </c>
      <c r="I75" s="10"/>
    </row>
    <row r="76" spans="1:9" ht="28.8" x14ac:dyDescent="0.3">
      <c r="A76" s="10"/>
      <c r="B76" s="10">
        <v>3</v>
      </c>
      <c r="C76" s="10" t="s">
        <v>13</v>
      </c>
      <c r="D76" s="10">
        <v>0.9</v>
      </c>
      <c r="E76" s="24">
        <v>42125</v>
      </c>
      <c r="F76" s="24">
        <v>42128</v>
      </c>
      <c r="G76" s="24">
        <v>42142</v>
      </c>
      <c r="H76" s="10" t="s">
        <v>30</v>
      </c>
      <c r="I76" s="10"/>
    </row>
    <row r="77" spans="1:9" ht="28.8" x14ac:dyDescent="0.3">
      <c r="A77" s="10"/>
      <c r="B77" s="10">
        <v>4</v>
      </c>
      <c r="C77" s="10" t="s">
        <v>13</v>
      </c>
      <c r="D77" s="10">
        <v>1.2</v>
      </c>
      <c r="E77" s="24">
        <v>42125</v>
      </c>
      <c r="F77" s="24">
        <v>42128</v>
      </c>
      <c r="G77" s="24">
        <v>42142</v>
      </c>
      <c r="H77" s="10" t="s">
        <v>30</v>
      </c>
      <c r="I77" s="10"/>
    </row>
    <row r="78" spans="1:9" ht="28.8" x14ac:dyDescent="0.3">
      <c r="A78" s="22">
        <v>42217</v>
      </c>
      <c r="B78" s="10">
        <v>1</v>
      </c>
      <c r="C78" s="10" t="s">
        <v>13</v>
      </c>
      <c r="D78" s="10">
        <v>0.9</v>
      </c>
      <c r="E78" s="24">
        <v>42227</v>
      </c>
      <c r="F78" s="24">
        <v>42227</v>
      </c>
      <c r="G78" s="24">
        <v>42227</v>
      </c>
      <c r="H78" s="10" t="s">
        <v>30</v>
      </c>
      <c r="I78" s="10"/>
    </row>
    <row r="79" spans="1:9" ht="28.8" x14ac:dyDescent="0.3">
      <c r="A79" s="10"/>
      <c r="B79" s="10">
        <v>2</v>
      </c>
      <c r="C79" s="10" t="s">
        <v>13</v>
      </c>
      <c r="D79" s="10">
        <v>1.5</v>
      </c>
      <c r="E79" s="24">
        <v>42227</v>
      </c>
      <c r="F79" s="24">
        <v>42227</v>
      </c>
      <c r="G79" s="24">
        <v>42227</v>
      </c>
      <c r="H79" s="10" t="s">
        <v>30</v>
      </c>
      <c r="I79" s="10"/>
    </row>
    <row r="80" spans="1:9" ht="28.8" x14ac:dyDescent="0.3">
      <c r="A80" s="10"/>
      <c r="B80" s="10">
        <v>3</v>
      </c>
      <c r="C80" s="10" t="s">
        <v>13</v>
      </c>
      <c r="D80" s="10">
        <v>0.4</v>
      </c>
      <c r="E80" s="24">
        <v>42227</v>
      </c>
      <c r="F80" s="24">
        <v>42227</v>
      </c>
      <c r="G80" s="24">
        <v>42227</v>
      </c>
      <c r="H80" s="10" t="s">
        <v>30</v>
      </c>
      <c r="I80" s="10"/>
    </row>
    <row r="81" spans="1:9" ht="28.8" x14ac:dyDescent="0.3">
      <c r="A81" s="10"/>
      <c r="B81" s="10">
        <v>4</v>
      </c>
      <c r="C81" s="10" t="s">
        <v>13</v>
      </c>
      <c r="D81" s="10">
        <v>0.5</v>
      </c>
      <c r="E81" s="24">
        <v>42227</v>
      </c>
      <c r="F81" s="24">
        <v>42227</v>
      </c>
      <c r="G81" s="24">
        <v>42227</v>
      </c>
      <c r="H81" s="10" t="s">
        <v>30</v>
      </c>
      <c r="I81" s="10"/>
    </row>
    <row r="82" spans="1:9" ht="28.8" x14ac:dyDescent="0.3">
      <c r="A82" s="22">
        <v>42309</v>
      </c>
      <c r="B82" s="10">
        <v>1</v>
      </c>
      <c r="C82" s="10" t="s">
        <v>13</v>
      </c>
      <c r="D82" s="10" t="s">
        <v>37</v>
      </c>
      <c r="E82" s="24">
        <v>42306</v>
      </c>
      <c r="F82" s="24">
        <v>42307</v>
      </c>
      <c r="G82" s="24">
        <v>42319</v>
      </c>
      <c r="H82" s="10" t="s">
        <v>30</v>
      </c>
      <c r="I82" s="10" t="s">
        <v>38</v>
      </c>
    </row>
    <row r="83" spans="1:9" ht="28.8" x14ac:dyDescent="0.3">
      <c r="A83" s="10"/>
      <c r="B83" s="10">
        <v>2</v>
      </c>
      <c r="C83" s="10" t="s">
        <v>13</v>
      </c>
      <c r="D83" s="10">
        <v>1.4</v>
      </c>
      <c r="E83" s="24">
        <v>42306</v>
      </c>
      <c r="F83" s="24">
        <v>42307</v>
      </c>
      <c r="G83" s="24">
        <v>42319</v>
      </c>
      <c r="H83" s="10" t="s">
        <v>30</v>
      </c>
      <c r="I83" s="10"/>
    </row>
    <row r="84" spans="1:9" ht="28.8" x14ac:dyDescent="0.3">
      <c r="A84" s="10"/>
      <c r="B84" s="10">
        <v>3</v>
      </c>
      <c r="C84" s="10" t="s">
        <v>13</v>
      </c>
      <c r="D84" s="10">
        <v>0.8</v>
      </c>
      <c r="E84" s="24">
        <v>42306</v>
      </c>
      <c r="F84" s="24">
        <v>42307</v>
      </c>
      <c r="G84" s="24">
        <v>42319</v>
      </c>
      <c r="H84" s="10" t="s">
        <v>30</v>
      </c>
      <c r="I84" s="10"/>
    </row>
    <row r="85" spans="1:9" ht="28.8" x14ac:dyDescent="0.3">
      <c r="A85" s="10"/>
      <c r="B85" s="10">
        <v>4</v>
      </c>
      <c r="C85" s="10" t="s">
        <v>13</v>
      </c>
      <c r="D85" s="10">
        <v>0.9</v>
      </c>
      <c r="E85" s="24">
        <v>42306</v>
      </c>
      <c r="F85" s="24">
        <v>42307</v>
      </c>
      <c r="G85" s="24">
        <v>42319</v>
      </c>
      <c r="H85" s="10" t="s">
        <v>30</v>
      </c>
      <c r="I85" s="10"/>
    </row>
    <row r="86" spans="1:9" ht="28.8" x14ac:dyDescent="0.3">
      <c r="A86" s="22">
        <v>42401</v>
      </c>
      <c r="B86" s="10">
        <v>1</v>
      </c>
      <c r="C86" s="10" t="s">
        <v>13</v>
      </c>
      <c r="D86" s="10">
        <v>2.1</v>
      </c>
      <c r="E86" s="24">
        <v>42405</v>
      </c>
      <c r="F86" s="24">
        <v>42405</v>
      </c>
      <c r="G86" s="24">
        <v>42418</v>
      </c>
      <c r="H86" s="10" t="s">
        <v>30</v>
      </c>
      <c r="I86" s="10"/>
    </row>
    <row r="87" spans="1:9" ht="28.8" x14ac:dyDescent="0.3">
      <c r="A87" s="10"/>
      <c r="B87" s="10">
        <v>2</v>
      </c>
      <c r="C87" s="10" t="s">
        <v>13</v>
      </c>
      <c r="D87" s="10">
        <v>3.3</v>
      </c>
      <c r="E87" s="24">
        <v>42405</v>
      </c>
      <c r="F87" s="24">
        <v>42405</v>
      </c>
      <c r="G87" s="24">
        <v>42418</v>
      </c>
      <c r="H87" s="10" t="s">
        <v>30</v>
      </c>
      <c r="I87" s="10"/>
    </row>
    <row r="88" spans="1:9" ht="28.8" x14ac:dyDescent="0.3">
      <c r="A88" s="10"/>
      <c r="B88" s="10">
        <v>3</v>
      </c>
      <c r="C88" s="10" t="s">
        <v>13</v>
      </c>
      <c r="D88" s="10">
        <v>1.9</v>
      </c>
      <c r="E88" s="24">
        <v>42405</v>
      </c>
      <c r="F88" s="24">
        <v>42405</v>
      </c>
      <c r="G88" s="24">
        <v>42418</v>
      </c>
      <c r="H88" s="10" t="s">
        <v>30</v>
      </c>
      <c r="I88" s="10"/>
    </row>
    <row r="89" spans="1:9" ht="28.8" x14ac:dyDescent="0.3">
      <c r="A89" s="10"/>
      <c r="B89" s="10">
        <v>4</v>
      </c>
      <c r="C89" s="10" t="s">
        <v>13</v>
      </c>
      <c r="D89" s="10">
        <v>1.5</v>
      </c>
      <c r="E89" s="24">
        <v>42405</v>
      </c>
      <c r="F89" s="24">
        <v>42405</v>
      </c>
      <c r="G89" s="24">
        <v>42418</v>
      </c>
      <c r="H89" s="10" t="s">
        <v>30</v>
      </c>
      <c r="I89" s="10"/>
    </row>
    <row r="90" spans="1:9" ht="28.8" x14ac:dyDescent="0.3">
      <c r="A90" s="22">
        <v>42491</v>
      </c>
      <c r="B90" s="10">
        <v>1</v>
      </c>
      <c r="C90" s="10" t="s">
        <v>13</v>
      </c>
      <c r="D90" s="10">
        <v>1.6</v>
      </c>
      <c r="E90" s="24">
        <v>42493</v>
      </c>
      <c r="F90" s="24">
        <v>42493</v>
      </c>
      <c r="G90" s="24">
        <v>42500</v>
      </c>
      <c r="H90" s="10" t="s">
        <v>30</v>
      </c>
      <c r="I90" s="10"/>
    </row>
    <row r="91" spans="1:9" ht="28.8" x14ac:dyDescent="0.3">
      <c r="A91" s="10"/>
      <c r="B91" s="10">
        <v>2</v>
      </c>
      <c r="C91" s="10" t="s">
        <v>13</v>
      </c>
      <c r="D91" s="10">
        <v>40.700000000000003</v>
      </c>
      <c r="E91" s="24">
        <v>42493</v>
      </c>
      <c r="F91" s="24">
        <v>42493</v>
      </c>
      <c r="G91" s="24">
        <v>42500</v>
      </c>
      <c r="H91" s="10" t="s">
        <v>30</v>
      </c>
      <c r="I91" s="10" t="s">
        <v>39</v>
      </c>
    </row>
    <row r="92" spans="1:9" ht="28.8" x14ac:dyDescent="0.3">
      <c r="A92" s="10"/>
      <c r="B92" s="10">
        <v>3</v>
      </c>
      <c r="C92" s="10" t="s">
        <v>13</v>
      </c>
      <c r="D92" s="10">
        <v>1.2</v>
      </c>
      <c r="E92" s="24">
        <v>42493</v>
      </c>
      <c r="F92" s="24">
        <v>42493</v>
      </c>
      <c r="G92" s="24">
        <v>42500</v>
      </c>
      <c r="H92" s="10" t="s">
        <v>30</v>
      </c>
      <c r="I92" s="10"/>
    </row>
    <row r="93" spans="1:9" ht="28.8" x14ac:dyDescent="0.3">
      <c r="A93" s="10"/>
      <c r="B93" s="10">
        <v>4</v>
      </c>
      <c r="C93" s="10" t="s">
        <v>13</v>
      </c>
      <c r="D93" s="10">
        <v>0.7</v>
      </c>
      <c r="E93" s="24">
        <v>42493</v>
      </c>
      <c r="F93" s="24">
        <v>42493</v>
      </c>
      <c r="G93" s="24">
        <v>42500</v>
      </c>
      <c r="H93" s="10" t="s">
        <v>30</v>
      </c>
      <c r="I93" s="10"/>
    </row>
    <row r="94" spans="1:9" ht="28.8" x14ac:dyDescent="0.3">
      <c r="A94" s="22">
        <v>42675</v>
      </c>
      <c r="B94" s="10">
        <v>1</v>
      </c>
      <c r="C94" s="10" t="s">
        <v>13</v>
      </c>
      <c r="D94" s="10">
        <v>1.3</v>
      </c>
      <c r="E94" s="24">
        <v>42647</v>
      </c>
      <c r="F94" s="24">
        <v>42678</v>
      </c>
      <c r="G94" s="24">
        <v>42684</v>
      </c>
      <c r="H94" s="10" t="s">
        <v>30</v>
      </c>
      <c r="I94" s="10"/>
    </row>
    <row r="95" spans="1:9" ht="28.8" x14ac:dyDescent="0.3">
      <c r="A95" s="10"/>
      <c r="B95" s="10">
        <v>2</v>
      </c>
      <c r="C95" s="10" t="s">
        <v>13</v>
      </c>
      <c r="D95" s="10">
        <v>2.2000000000000002</v>
      </c>
      <c r="E95" s="24">
        <v>42647</v>
      </c>
      <c r="F95" s="24">
        <v>42678</v>
      </c>
      <c r="G95" s="24">
        <v>42684</v>
      </c>
      <c r="H95" s="10" t="s">
        <v>30</v>
      </c>
      <c r="I95" s="10"/>
    </row>
    <row r="96" spans="1:9" ht="28.8" x14ac:dyDescent="0.3">
      <c r="A96" s="10"/>
      <c r="B96" s="10">
        <v>3</v>
      </c>
      <c r="C96" s="10" t="s">
        <v>13</v>
      </c>
      <c r="D96" s="10">
        <v>1.1000000000000001</v>
      </c>
      <c r="E96" s="24">
        <v>42647</v>
      </c>
      <c r="F96" s="24">
        <v>42678</v>
      </c>
      <c r="G96" s="24">
        <v>42684</v>
      </c>
      <c r="H96" s="10" t="s">
        <v>30</v>
      </c>
      <c r="I96" s="10"/>
    </row>
    <row r="97" spans="1:9" ht="28.8" x14ac:dyDescent="0.3">
      <c r="A97" s="10"/>
      <c r="B97" s="10">
        <v>4</v>
      </c>
      <c r="C97" s="10" t="s">
        <v>13</v>
      </c>
      <c r="D97" s="10">
        <v>0.7</v>
      </c>
      <c r="E97" s="24">
        <v>42647</v>
      </c>
      <c r="F97" s="24">
        <v>42678</v>
      </c>
      <c r="G97" s="24">
        <v>42684</v>
      </c>
      <c r="H97" s="10" t="s">
        <v>30</v>
      </c>
      <c r="I97" s="10"/>
    </row>
    <row r="98" spans="1:9" ht="28.8" x14ac:dyDescent="0.3">
      <c r="A98" s="22">
        <v>42795</v>
      </c>
      <c r="B98" s="10">
        <v>1</v>
      </c>
      <c r="C98" s="10" t="s">
        <v>13</v>
      </c>
      <c r="D98" s="10">
        <v>4</v>
      </c>
      <c r="E98" s="24">
        <v>42784</v>
      </c>
      <c r="F98" s="24">
        <v>42815</v>
      </c>
      <c r="G98" s="24">
        <v>42825</v>
      </c>
      <c r="H98" s="10" t="s">
        <v>30</v>
      </c>
      <c r="I98" s="10"/>
    </row>
    <row r="99" spans="1:9" ht="28.8" x14ac:dyDescent="0.3">
      <c r="A99" s="10"/>
      <c r="B99" s="10">
        <v>2</v>
      </c>
      <c r="C99" s="10" t="s">
        <v>13</v>
      </c>
      <c r="D99" s="10">
        <v>1.6</v>
      </c>
      <c r="E99" s="24">
        <v>42784</v>
      </c>
      <c r="F99" s="24">
        <v>42815</v>
      </c>
      <c r="G99" s="24">
        <v>42825</v>
      </c>
      <c r="H99" s="10" t="s">
        <v>30</v>
      </c>
      <c r="I99" s="10"/>
    </row>
    <row r="100" spans="1:9" ht="28.8" x14ac:dyDescent="0.3">
      <c r="A100" s="10"/>
      <c r="B100" s="10">
        <v>3</v>
      </c>
      <c r="C100" s="10" t="s">
        <v>13</v>
      </c>
      <c r="D100" s="10">
        <v>1.5</v>
      </c>
      <c r="E100" s="24">
        <v>42784</v>
      </c>
      <c r="F100" s="24">
        <v>42815</v>
      </c>
      <c r="G100" s="24">
        <v>42825</v>
      </c>
      <c r="H100" s="10" t="s">
        <v>30</v>
      </c>
      <c r="I100" s="10"/>
    </row>
    <row r="101" spans="1:9" ht="28.8" x14ac:dyDescent="0.3">
      <c r="A101" s="10"/>
      <c r="B101" s="10">
        <v>4</v>
      </c>
      <c r="C101" s="10" t="s">
        <v>13</v>
      </c>
      <c r="D101" s="10">
        <v>2.9</v>
      </c>
      <c r="E101" s="24">
        <v>42784</v>
      </c>
      <c r="F101" s="24">
        <v>42815</v>
      </c>
      <c r="G101" s="24">
        <v>42825</v>
      </c>
      <c r="H101" s="10" t="s">
        <v>30</v>
      </c>
      <c r="I101" s="10"/>
    </row>
    <row r="102" spans="1:9" ht="28.8" x14ac:dyDescent="0.3">
      <c r="A102" s="22">
        <v>42856</v>
      </c>
      <c r="B102" s="10">
        <v>1</v>
      </c>
      <c r="C102" s="10" t="s">
        <v>13</v>
      </c>
      <c r="D102" s="10">
        <v>1.5</v>
      </c>
      <c r="E102" s="24">
        <v>42830</v>
      </c>
      <c r="F102" s="24">
        <v>42860</v>
      </c>
      <c r="G102" s="24">
        <v>42872</v>
      </c>
      <c r="H102" s="10" t="s">
        <v>30</v>
      </c>
      <c r="I102" s="10"/>
    </row>
    <row r="103" spans="1:9" ht="28.8" x14ac:dyDescent="0.3">
      <c r="A103" s="10"/>
      <c r="B103" s="10">
        <v>2</v>
      </c>
      <c r="C103" s="10" t="s">
        <v>13</v>
      </c>
      <c r="D103" s="10">
        <v>1.1000000000000001</v>
      </c>
      <c r="E103" s="24">
        <v>42830</v>
      </c>
      <c r="F103" s="24">
        <v>42860</v>
      </c>
      <c r="G103" s="24">
        <v>42872</v>
      </c>
      <c r="H103" s="10" t="s">
        <v>30</v>
      </c>
      <c r="I103" s="10"/>
    </row>
    <row r="104" spans="1:9" ht="28.8" x14ac:dyDescent="0.3">
      <c r="A104" s="10"/>
      <c r="B104" s="10">
        <v>3</v>
      </c>
      <c r="C104" s="10" t="s">
        <v>13</v>
      </c>
      <c r="D104" s="10">
        <v>1.3</v>
      </c>
      <c r="E104" s="24">
        <v>42830</v>
      </c>
      <c r="F104" s="24">
        <v>42860</v>
      </c>
      <c r="G104" s="24">
        <v>42872</v>
      </c>
      <c r="H104" s="10" t="s">
        <v>30</v>
      </c>
      <c r="I104" s="10"/>
    </row>
    <row r="105" spans="1:9" ht="28.8" x14ac:dyDescent="0.3">
      <c r="A105" s="10"/>
      <c r="B105" s="10">
        <v>4</v>
      </c>
      <c r="C105" s="10" t="s">
        <v>13</v>
      </c>
      <c r="D105" s="10">
        <v>1.3</v>
      </c>
      <c r="E105" s="24">
        <v>42830</v>
      </c>
      <c r="F105" s="24">
        <v>42860</v>
      </c>
      <c r="G105" s="24">
        <v>42872</v>
      </c>
      <c r="H105" s="10" t="s">
        <v>30</v>
      </c>
      <c r="I105" s="10"/>
    </row>
    <row r="106" spans="1:9" ht="28.8" x14ac:dyDescent="0.3">
      <c r="A106" s="22">
        <v>42979</v>
      </c>
      <c r="B106" s="10">
        <v>1</v>
      </c>
      <c r="C106" s="10" t="s">
        <v>13</v>
      </c>
      <c r="D106" s="10">
        <v>6.58</v>
      </c>
      <c r="E106" s="24">
        <v>42958</v>
      </c>
      <c r="F106" s="24">
        <v>42989</v>
      </c>
      <c r="G106" s="24">
        <v>42996</v>
      </c>
      <c r="H106" s="10" t="s">
        <v>30</v>
      </c>
      <c r="I106" s="10"/>
    </row>
    <row r="107" spans="1:9" ht="28.8" x14ac:dyDescent="0.3">
      <c r="A107" s="10"/>
      <c r="B107" s="10">
        <v>2</v>
      </c>
      <c r="C107" s="10" t="s">
        <v>13</v>
      </c>
      <c r="D107" s="10">
        <v>0.8</v>
      </c>
      <c r="E107" s="24">
        <v>42958</v>
      </c>
      <c r="F107" s="24">
        <v>42989</v>
      </c>
      <c r="G107" s="24">
        <v>42996</v>
      </c>
      <c r="H107" s="10" t="s">
        <v>30</v>
      </c>
      <c r="I107" s="10"/>
    </row>
    <row r="108" spans="1:9" ht="28.8" x14ac:dyDescent="0.3">
      <c r="A108" s="10"/>
      <c r="B108" s="10">
        <v>3</v>
      </c>
      <c r="C108" s="10" t="s">
        <v>13</v>
      </c>
      <c r="D108" s="10">
        <v>0.43</v>
      </c>
      <c r="E108" s="24">
        <v>42958</v>
      </c>
      <c r="F108" s="24">
        <v>42989</v>
      </c>
      <c r="G108" s="24">
        <v>42996</v>
      </c>
      <c r="H108" s="10" t="s">
        <v>30</v>
      </c>
      <c r="I108" s="10"/>
    </row>
    <row r="109" spans="1:9" ht="28.8" x14ac:dyDescent="0.3">
      <c r="A109" s="10"/>
      <c r="B109" s="10">
        <v>4</v>
      </c>
      <c r="C109" s="10" t="s">
        <v>13</v>
      </c>
      <c r="D109" s="10">
        <v>0.43</v>
      </c>
      <c r="E109" s="24">
        <v>42958</v>
      </c>
      <c r="F109" s="24">
        <v>42989</v>
      </c>
      <c r="G109" s="24">
        <v>42996</v>
      </c>
      <c r="H109" s="10" t="s">
        <v>30</v>
      </c>
      <c r="I109" s="10"/>
    </row>
    <row r="110" spans="1:9" ht="28.8" x14ac:dyDescent="0.3">
      <c r="A110" s="22">
        <v>43132</v>
      </c>
      <c r="B110" s="10">
        <v>1</v>
      </c>
      <c r="C110" s="10" t="s">
        <v>13</v>
      </c>
      <c r="D110" s="10">
        <v>2</v>
      </c>
      <c r="E110" s="24">
        <v>43101</v>
      </c>
      <c r="F110" s="24">
        <v>43132</v>
      </c>
      <c r="G110" s="24">
        <v>43144</v>
      </c>
      <c r="H110" s="10" t="s">
        <v>30</v>
      </c>
      <c r="I110" s="10"/>
    </row>
    <row r="111" spans="1:9" ht="28.8" x14ac:dyDescent="0.3">
      <c r="A111" s="10"/>
      <c r="B111" s="10">
        <v>2</v>
      </c>
      <c r="C111" s="10" t="s">
        <v>13</v>
      </c>
      <c r="D111" s="10">
        <v>4.2</v>
      </c>
      <c r="E111" s="24">
        <v>43101</v>
      </c>
      <c r="F111" s="24">
        <v>43132</v>
      </c>
      <c r="G111" s="24">
        <v>43144</v>
      </c>
      <c r="H111" s="10" t="s">
        <v>30</v>
      </c>
      <c r="I111" s="10"/>
    </row>
    <row r="112" spans="1:9" ht="28.8" x14ac:dyDescent="0.3">
      <c r="A112" s="10"/>
      <c r="B112" s="10">
        <v>3</v>
      </c>
      <c r="C112" s="10" t="s">
        <v>13</v>
      </c>
      <c r="D112" s="10">
        <v>3.4</v>
      </c>
      <c r="E112" s="24">
        <v>43101</v>
      </c>
      <c r="F112" s="24">
        <v>43132</v>
      </c>
      <c r="G112" s="24">
        <v>43144</v>
      </c>
      <c r="H112" s="10" t="s">
        <v>30</v>
      </c>
      <c r="I112" s="10"/>
    </row>
    <row r="113" spans="1:9" ht="28.8" x14ac:dyDescent="0.3">
      <c r="A113" s="10"/>
      <c r="B113" s="10">
        <v>4</v>
      </c>
      <c r="C113" s="10" t="s">
        <v>13</v>
      </c>
      <c r="D113" s="10">
        <v>3.6</v>
      </c>
      <c r="E113" s="24">
        <v>43101</v>
      </c>
      <c r="F113" s="24">
        <v>43132</v>
      </c>
      <c r="G113" s="24">
        <v>43144</v>
      </c>
      <c r="H113" s="10" t="s">
        <v>30</v>
      </c>
      <c r="I113" s="10"/>
    </row>
    <row r="114" spans="1:9" ht="28.8" x14ac:dyDescent="0.3">
      <c r="A114" s="22">
        <v>43191</v>
      </c>
      <c r="B114" s="10">
        <v>1</v>
      </c>
      <c r="C114" s="10" t="s">
        <v>13</v>
      </c>
      <c r="D114" s="10">
        <v>1.8</v>
      </c>
      <c r="E114" s="24">
        <v>43192</v>
      </c>
      <c r="F114" s="24">
        <v>43223</v>
      </c>
      <c r="G114" s="24">
        <v>43228</v>
      </c>
      <c r="H114" s="10" t="s">
        <v>30</v>
      </c>
      <c r="I114" s="10"/>
    </row>
    <row r="115" spans="1:9" ht="28.8" x14ac:dyDescent="0.3">
      <c r="A115" s="10"/>
      <c r="B115" s="10">
        <v>2</v>
      </c>
      <c r="C115" s="10" t="s">
        <v>13</v>
      </c>
      <c r="D115" s="10">
        <v>0.8</v>
      </c>
      <c r="E115" s="24">
        <v>43192</v>
      </c>
      <c r="F115" s="24">
        <v>43223</v>
      </c>
      <c r="G115" s="24">
        <v>43228</v>
      </c>
      <c r="H115" s="10" t="s">
        <v>30</v>
      </c>
      <c r="I115" s="10"/>
    </row>
    <row r="116" spans="1:9" ht="28.8" x14ac:dyDescent="0.3">
      <c r="A116" s="10"/>
      <c r="B116" s="10">
        <v>3</v>
      </c>
      <c r="C116" s="10" t="s">
        <v>13</v>
      </c>
      <c r="D116" s="10">
        <v>0.9</v>
      </c>
      <c r="E116" s="24">
        <v>43192</v>
      </c>
      <c r="F116" s="24">
        <v>43223</v>
      </c>
      <c r="G116" s="24">
        <v>43228</v>
      </c>
      <c r="H116" s="10" t="s">
        <v>30</v>
      </c>
      <c r="I116" s="10"/>
    </row>
    <row r="117" spans="1:9" ht="28.8" x14ac:dyDescent="0.3">
      <c r="A117" s="10"/>
      <c r="B117" s="10">
        <v>4</v>
      </c>
      <c r="C117" s="10" t="s">
        <v>13</v>
      </c>
      <c r="D117" s="10">
        <v>0.8</v>
      </c>
      <c r="E117" s="24">
        <v>43192</v>
      </c>
      <c r="F117" s="24">
        <v>43223</v>
      </c>
      <c r="G117" s="24">
        <v>43228</v>
      </c>
      <c r="H117" s="10" t="s">
        <v>30</v>
      </c>
      <c r="I117" s="10"/>
    </row>
    <row r="118" spans="1:9" ht="28.8" x14ac:dyDescent="0.3">
      <c r="A118" s="22">
        <v>43282</v>
      </c>
      <c r="B118" s="10">
        <v>1</v>
      </c>
      <c r="C118" s="10" t="s">
        <v>13</v>
      </c>
      <c r="D118" s="10">
        <v>1.5</v>
      </c>
      <c r="E118" s="24">
        <v>43284</v>
      </c>
      <c r="F118" s="66">
        <v>43362</v>
      </c>
      <c r="G118" s="24">
        <v>43377</v>
      </c>
      <c r="H118" s="10" t="s">
        <v>30</v>
      </c>
      <c r="I118" s="10"/>
    </row>
    <row r="119" spans="1:9" ht="28.8" x14ac:dyDescent="0.3">
      <c r="A119" s="10"/>
      <c r="B119" s="10">
        <v>2</v>
      </c>
      <c r="C119" s="10" t="s">
        <v>13</v>
      </c>
      <c r="D119" s="10">
        <v>2.1</v>
      </c>
      <c r="E119" s="24">
        <v>43284</v>
      </c>
      <c r="F119" s="24">
        <v>43362</v>
      </c>
      <c r="G119" s="24">
        <v>43377</v>
      </c>
      <c r="H119" s="10" t="s">
        <v>30</v>
      </c>
      <c r="I119" s="10"/>
    </row>
    <row r="120" spans="1:9" ht="28.8" x14ac:dyDescent="0.3">
      <c r="A120" s="10"/>
      <c r="B120" s="10">
        <v>3</v>
      </c>
      <c r="C120" s="10" t="s">
        <v>13</v>
      </c>
      <c r="D120" s="10">
        <v>1.6</v>
      </c>
      <c r="E120" s="24">
        <v>43284</v>
      </c>
      <c r="F120" s="66">
        <v>43362</v>
      </c>
      <c r="G120" s="24">
        <v>43377</v>
      </c>
      <c r="H120" s="10" t="s">
        <v>30</v>
      </c>
      <c r="I120" s="10"/>
    </row>
    <row r="121" spans="1:9" ht="28.8" x14ac:dyDescent="0.3">
      <c r="A121" s="10"/>
      <c r="B121" s="10">
        <v>4</v>
      </c>
      <c r="C121" s="10" t="s">
        <v>13</v>
      </c>
      <c r="D121" s="10">
        <v>5.2</v>
      </c>
      <c r="E121" s="24">
        <v>43284</v>
      </c>
      <c r="F121" s="24">
        <v>43362</v>
      </c>
      <c r="G121" s="24">
        <v>43377</v>
      </c>
      <c r="H121" s="10" t="s">
        <v>30</v>
      </c>
      <c r="I121" s="10"/>
    </row>
    <row r="122" spans="1:9" ht="28.8" x14ac:dyDescent="0.3">
      <c r="A122" s="22">
        <v>43405</v>
      </c>
      <c r="B122" s="10">
        <v>1</v>
      </c>
      <c r="C122" s="10" t="s">
        <v>13</v>
      </c>
      <c r="D122" s="7" t="s">
        <v>30</v>
      </c>
      <c r="E122" s="24">
        <v>43412</v>
      </c>
      <c r="F122" s="24">
        <v>43509</v>
      </c>
      <c r="G122" s="24">
        <v>43518</v>
      </c>
      <c r="H122" s="10" t="s">
        <v>30</v>
      </c>
      <c r="I122" s="10" t="s">
        <v>40</v>
      </c>
    </row>
    <row r="123" spans="1:9" ht="28.8" x14ac:dyDescent="0.3">
      <c r="A123" s="10"/>
      <c r="B123" s="10">
        <v>2</v>
      </c>
      <c r="C123" s="10" t="s">
        <v>13</v>
      </c>
      <c r="D123" s="10">
        <v>1.9</v>
      </c>
      <c r="E123" s="24">
        <v>43412</v>
      </c>
      <c r="F123" s="24">
        <v>43509</v>
      </c>
      <c r="G123" s="24">
        <v>43518</v>
      </c>
      <c r="H123" s="10" t="s">
        <v>30</v>
      </c>
      <c r="I123" s="10"/>
    </row>
    <row r="124" spans="1:9" ht="28.8" x14ac:dyDescent="0.3">
      <c r="A124" s="10"/>
      <c r="B124" s="10">
        <v>3</v>
      </c>
      <c r="C124" s="10" t="s">
        <v>13</v>
      </c>
      <c r="D124" s="10">
        <v>2.8</v>
      </c>
      <c r="E124" s="24">
        <v>43412</v>
      </c>
      <c r="F124" s="24">
        <v>43509</v>
      </c>
      <c r="G124" s="24">
        <v>43518</v>
      </c>
      <c r="H124" s="10" t="s">
        <v>30</v>
      </c>
      <c r="I124" s="10"/>
    </row>
    <row r="125" spans="1:9" ht="28.8" x14ac:dyDescent="0.3">
      <c r="A125" s="10"/>
      <c r="B125" s="10">
        <v>4</v>
      </c>
      <c r="C125" s="10" t="s">
        <v>13</v>
      </c>
      <c r="D125" s="10">
        <v>2.5</v>
      </c>
      <c r="E125" s="24">
        <v>43412</v>
      </c>
      <c r="F125" s="24">
        <v>43509</v>
      </c>
      <c r="G125" s="24">
        <v>43518</v>
      </c>
      <c r="H125" s="10" t="s">
        <v>30</v>
      </c>
      <c r="I125" s="10"/>
    </row>
    <row r="126" spans="1:9" ht="28.8" x14ac:dyDescent="0.3">
      <c r="A126" s="20">
        <v>43554</v>
      </c>
      <c r="B126" s="3">
        <v>1</v>
      </c>
      <c r="C126" s="10" t="s">
        <v>13</v>
      </c>
      <c r="D126" s="3">
        <v>2</v>
      </c>
      <c r="E126" s="4">
        <v>43544</v>
      </c>
      <c r="F126" s="4">
        <v>43571</v>
      </c>
      <c r="G126" s="4">
        <v>43587</v>
      </c>
      <c r="H126" s="10" t="s">
        <v>30</v>
      </c>
      <c r="I126" s="10"/>
    </row>
    <row r="127" spans="1:9" ht="28.8" x14ac:dyDescent="0.3">
      <c r="A127" s="23"/>
      <c r="B127" s="3">
        <v>2</v>
      </c>
      <c r="C127" s="10" t="s">
        <v>13</v>
      </c>
      <c r="D127" s="3">
        <v>2</v>
      </c>
      <c r="E127" s="4">
        <v>43544</v>
      </c>
      <c r="F127" s="4">
        <v>43571</v>
      </c>
      <c r="G127" s="4">
        <v>43587</v>
      </c>
      <c r="H127" s="10" t="s">
        <v>30</v>
      </c>
      <c r="I127" s="10"/>
    </row>
    <row r="128" spans="1:9" ht="28.8" x14ac:dyDescent="0.3">
      <c r="A128" s="14"/>
      <c r="B128" s="3">
        <v>3</v>
      </c>
      <c r="C128" s="10" t="s">
        <v>13</v>
      </c>
      <c r="D128" s="3">
        <v>2.4</v>
      </c>
      <c r="E128" s="4">
        <v>43544</v>
      </c>
      <c r="F128" s="4">
        <v>43571</v>
      </c>
      <c r="G128" s="4">
        <v>43587</v>
      </c>
      <c r="H128" s="10" t="s">
        <v>30</v>
      </c>
      <c r="I128" s="10"/>
    </row>
    <row r="129" spans="1:9" ht="28.8" x14ac:dyDescent="0.3">
      <c r="A129" s="15"/>
      <c r="B129" s="3">
        <v>4</v>
      </c>
      <c r="C129" s="10" t="s">
        <v>13</v>
      </c>
      <c r="D129" s="3">
        <v>17.399999999999999</v>
      </c>
      <c r="E129" s="4">
        <v>43544</v>
      </c>
      <c r="F129" s="4">
        <v>43571</v>
      </c>
      <c r="G129" s="4">
        <v>43587</v>
      </c>
      <c r="H129" s="10" t="s">
        <v>30</v>
      </c>
      <c r="I129" s="10"/>
    </row>
    <row r="130" spans="1:9" ht="28.8" x14ac:dyDescent="0.3">
      <c r="A130" s="20">
        <v>43615</v>
      </c>
      <c r="B130" s="3">
        <v>1</v>
      </c>
      <c r="C130" s="10" t="s">
        <v>13</v>
      </c>
      <c r="D130" s="3">
        <v>1.7</v>
      </c>
      <c r="E130" s="4">
        <v>43605</v>
      </c>
      <c r="F130" s="4">
        <v>43642</v>
      </c>
      <c r="G130" s="4">
        <v>43648</v>
      </c>
      <c r="H130" s="10" t="s">
        <v>30</v>
      </c>
      <c r="I130" s="10"/>
    </row>
    <row r="131" spans="1:9" ht="28.8" x14ac:dyDescent="0.3">
      <c r="A131" s="14"/>
      <c r="B131" s="3">
        <v>2</v>
      </c>
      <c r="C131" s="10" t="s">
        <v>13</v>
      </c>
      <c r="D131" s="3">
        <v>1.1000000000000001</v>
      </c>
      <c r="E131" s="4">
        <v>43605</v>
      </c>
      <c r="F131" s="4">
        <v>43642</v>
      </c>
      <c r="G131" s="4">
        <v>43648</v>
      </c>
      <c r="H131" s="10" t="s">
        <v>30</v>
      </c>
      <c r="I131" s="10"/>
    </row>
    <row r="132" spans="1:9" ht="28.8" x14ac:dyDescent="0.3">
      <c r="A132" s="14"/>
      <c r="B132" s="3">
        <v>3</v>
      </c>
      <c r="C132" s="10" t="s">
        <v>13</v>
      </c>
      <c r="D132" s="71">
        <v>1</v>
      </c>
      <c r="E132" s="4">
        <v>43605</v>
      </c>
      <c r="F132" s="4">
        <v>43642</v>
      </c>
      <c r="G132" s="4">
        <v>43648</v>
      </c>
      <c r="H132" s="10" t="s">
        <v>30</v>
      </c>
      <c r="I132" s="10"/>
    </row>
    <row r="133" spans="1:9" ht="28.8" x14ac:dyDescent="0.3">
      <c r="A133" s="15"/>
      <c r="B133" s="3">
        <v>4</v>
      </c>
      <c r="C133" s="10" t="s">
        <v>13</v>
      </c>
      <c r="D133" s="3">
        <v>1.6</v>
      </c>
      <c r="E133" s="4">
        <v>43605</v>
      </c>
      <c r="F133" s="4">
        <v>43642</v>
      </c>
      <c r="G133" s="4">
        <v>43648</v>
      </c>
      <c r="H133" s="10" t="s">
        <v>30</v>
      </c>
      <c r="I133" s="10"/>
    </row>
    <row r="134" spans="1:9" ht="28.8" x14ac:dyDescent="0.3">
      <c r="A134" s="20">
        <v>43676</v>
      </c>
      <c r="B134" s="3">
        <v>1</v>
      </c>
      <c r="C134" s="10" t="s">
        <v>13</v>
      </c>
      <c r="D134" s="3">
        <v>1.7</v>
      </c>
      <c r="E134" s="4">
        <v>43655</v>
      </c>
      <c r="F134" s="4">
        <v>43740</v>
      </c>
      <c r="G134" s="4">
        <v>43756</v>
      </c>
      <c r="H134" s="10" t="s">
        <v>30</v>
      </c>
      <c r="I134" s="10"/>
    </row>
    <row r="135" spans="1:9" ht="28.8" x14ac:dyDescent="0.3">
      <c r="A135" s="14"/>
      <c r="B135" s="3">
        <v>2</v>
      </c>
      <c r="C135" s="10" t="s">
        <v>13</v>
      </c>
      <c r="D135" s="3">
        <v>2</v>
      </c>
      <c r="E135" s="4">
        <v>43655</v>
      </c>
      <c r="F135" s="4">
        <v>43740</v>
      </c>
      <c r="G135" s="4">
        <v>43756</v>
      </c>
      <c r="H135" s="10" t="s">
        <v>30</v>
      </c>
      <c r="I135" s="10"/>
    </row>
    <row r="136" spans="1:9" ht="28.8" x14ac:dyDescent="0.3">
      <c r="A136" s="14"/>
      <c r="B136" s="3">
        <v>3</v>
      </c>
      <c r="C136" s="10" t="s">
        <v>13</v>
      </c>
      <c r="D136" s="71">
        <v>1</v>
      </c>
      <c r="E136" s="4">
        <v>43655</v>
      </c>
      <c r="F136" s="4">
        <v>43740</v>
      </c>
      <c r="G136" s="4">
        <v>43756</v>
      </c>
      <c r="H136" s="10" t="s">
        <v>30</v>
      </c>
      <c r="I136" s="10"/>
    </row>
    <row r="137" spans="1:9" ht="28.8" x14ac:dyDescent="0.3">
      <c r="A137" s="15"/>
      <c r="B137" s="3">
        <v>4</v>
      </c>
      <c r="C137" s="10" t="s">
        <v>13</v>
      </c>
      <c r="D137" s="3">
        <v>2.2000000000000002</v>
      </c>
      <c r="E137" s="4">
        <v>43655</v>
      </c>
      <c r="F137" s="4">
        <v>43740</v>
      </c>
      <c r="G137" s="4">
        <v>43756</v>
      </c>
      <c r="H137" s="10" t="s">
        <v>30</v>
      </c>
      <c r="I137" s="10"/>
    </row>
    <row r="138" spans="1:9" ht="28.8" x14ac:dyDescent="0.3">
      <c r="A138" s="20">
        <v>43799</v>
      </c>
      <c r="B138" s="3">
        <v>1</v>
      </c>
      <c r="C138" s="10" t="s">
        <v>13</v>
      </c>
      <c r="D138" s="3">
        <v>3.5</v>
      </c>
      <c r="E138" s="4">
        <v>43780</v>
      </c>
      <c r="F138" s="4">
        <v>43818</v>
      </c>
      <c r="G138" s="4">
        <v>43833</v>
      </c>
      <c r="H138" s="10" t="s">
        <v>30</v>
      </c>
      <c r="I138" s="10"/>
    </row>
    <row r="139" spans="1:9" ht="28.8" x14ac:dyDescent="0.3">
      <c r="A139" s="14"/>
      <c r="B139" s="3">
        <v>2</v>
      </c>
      <c r="C139" s="10" t="s">
        <v>13</v>
      </c>
      <c r="D139" s="3">
        <v>5.2</v>
      </c>
      <c r="E139" s="4">
        <v>43780</v>
      </c>
      <c r="F139" s="4">
        <v>43818</v>
      </c>
      <c r="G139" s="4">
        <v>43833</v>
      </c>
      <c r="H139" s="10" t="s">
        <v>30</v>
      </c>
      <c r="I139" s="10"/>
    </row>
    <row r="140" spans="1:9" ht="28.8" x14ac:dyDescent="0.3">
      <c r="A140" s="14"/>
      <c r="B140" s="3">
        <v>3</v>
      </c>
      <c r="C140" s="10" t="s">
        <v>13</v>
      </c>
      <c r="D140" s="71">
        <v>3.2</v>
      </c>
      <c r="E140" s="4">
        <v>43780</v>
      </c>
      <c r="F140" s="4">
        <v>43818</v>
      </c>
      <c r="G140" s="4">
        <v>43833</v>
      </c>
      <c r="H140" s="10" t="s">
        <v>30</v>
      </c>
      <c r="I140" s="10"/>
    </row>
    <row r="141" spans="1:9" ht="28.8" x14ac:dyDescent="0.3">
      <c r="A141" s="15"/>
      <c r="B141" s="3">
        <v>4</v>
      </c>
      <c r="C141" s="10" t="s">
        <v>13</v>
      </c>
      <c r="D141" s="3">
        <v>3.4</v>
      </c>
      <c r="E141" s="4">
        <v>43780</v>
      </c>
      <c r="F141" s="4">
        <v>43818</v>
      </c>
      <c r="G141" s="4">
        <v>43833</v>
      </c>
      <c r="H141" s="10" t="s">
        <v>30</v>
      </c>
      <c r="I141" s="10"/>
    </row>
    <row r="142" spans="1:9" ht="28.8" x14ac:dyDescent="0.3">
      <c r="A142" s="19">
        <v>43862</v>
      </c>
      <c r="B142" s="3">
        <v>1</v>
      </c>
      <c r="C142" s="10" t="s">
        <v>13</v>
      </c>
      <c r="D142" s="3">
        <v>2.2999999999999998</v>
      </c>
      <c r="E142" s="4">
        <v>43888</v>
      </c>
      <c r="F142" s="4">
        <v>43922</v>
      </c>
      <c r="G142" s="4">
        <v>43936</v>
      </c>
      <c r="H142" s="10" t="s">
        <v>30</v>
      </c>
      <c r="I142" s="10"/>
    </row>
    <row r="143" spans="1:9" ht="28.8" x14ac:dyDescent="0.3">
      <c r="A143" s="15"/>
      <c r="B143" s="3">
        <v>2</v>
      </c>
      <c r="C143" s="10" t="s">
        <v>13</v>
      </c>
      <c r="D143" s="3">
        <v>2.4</v>
      </c>
      <c r="E143" s="4">
        <v>43888</v>
      </c>
      <c r="F143" s="4">
        <v>43922</v>
      </c>
      <c r="G143" s="4">
        <v>43936</v>
      </c>
      <c r="H143" s="10" t="s">
        <v>30</v>
      </c>
      <c r="I143" s="10"/>
    </row>
    <row r="144" spans="1:9" ht="28.8" x14ac:dyDescent="0.3">
      <c r="A144" s="15"/>
      <c r="B144" s="3">
        <v>3</v>
      </c>
      <c r="C144" s="10" t="s">
        <v>13</v>
      </c>
      <c r="D144" s="3">
        <v>2.5</v>
      </c>
      <c r="E144" s="4">
        <v>43888</v>
      </c>
      <c r="F144" s="4">
        <v>43922</v>
      </c>
      <c r="G144" s="4">
        <v>43936</v>
      </c>
      <c r="H144" s="10" t="s">
        <v>30</v>
      </c>
      <c r="I144" s="10"/>
    </row>
    <row r="145" spans="1:9" ht="28.8" x14ac:dyDescent="0.3">
      <c r="A145" s="15"/>
      <c r="B145" s="3">
        <v>4</v>
      </c>
      <c r="C145" s="10" t="s">
        <v>13</v>
      </c>
      <c r="D145" s="3">
        <v>0.8</v>
      </c>
      <c r="E145" s="4">
        <v>43888</v>
      </c>
      <c r="F145" s="4">
        <v>43922</v>
      </c>
      <c r="G145" s="4">
        <v>43936</v>
      </c>
      <c r="H145" s="10" t="s">
        <v>30</v>
      </c>
      <c r="I145" s="10"/>
    </row>
    <row r="146" spans="1:9" ht="28.8" x14ac:dyDescent="0.3">
      <c r="A146" s="22">
        <v>43983</v>
      </c>
      <c r="B146" s="3">
        <v>1</v>
      </c>
      <c r="C146" s="10" t="s">
        <v>13</v>
      </c>
      <c r="D146" s="10">
        <v>1.3</v>
      </c>
      <c r="E146" s="24">
        <v>43993</v>
      </c>
      <c r="F146" s="24">
        <v>44040</v>
      </c>
      <c r="G146" s="24">
        <v>44048</v>
      </c>
      <c r="H146" s="10" t="s">
        <v>30</v>
      </c>
      <c r="I146" s="10"/>
    </row>
    <row r="147" spans="1:9" ht="28.8" x14ac:dyDescent="0.3">
      <c r="A147" s="10"/>
      <c r="B147" s="3">
        <v>2</v>
      </c>
      <c r="C147" s="10" t="s">
        <v>13</v>
      </c>
      <c r="D147" s="10">
        <v>1.3</v>
      </c>
      <c r="E147" s="24">
        <v>43993</v>
      </c>
      <c r="F147" s="24">
        <v>44040</v>
      </c>
      <c r="G147" s="24">
        <v>44048</v>
      </c>
      <c r="H147" s="10" t="s">
        <v>30</v>
      </c>
      <c r="I147" s="10"/>
    </row>
    <row r="148" spans="1:9" ht="28.8" x14ac:dyDescent="0.3">
      <c r="A148" s="10"/>
      <c r="B148" s="3">
        <v>3</v>
      </c>
      <c r="C148" s="10" t="s">
        <v>13</v>
      </c>
      <c r="D148" s="10">
        <v>1</v>
      </c>
      <c r="E148" s="24">
        <v>43993</v>
      </c>
      <c r="F148" s="24">
        <v>44040</v>
      </c>
      <c r="G148" s="24">
        <v>44048</v>
      </c>
      <c r="H148" s="10" t="s">
        <v>30</v>
      </c>
      <c r="I148" s="10"/>
    </row>
    <row r="149" spans="1:9" ht="28.8" x14ac:dyDescent="0.3">
      <c r="A149" s="10"/>
      <c r="B149" s="3">
        <v>4</v>
      </c>
      <c r="C149" s="10" t="s">
        <v>13</v>
      </c>
      <c r="D149" s="10">
        <v>1.6</v>
      </c>
      <c r="E149" s="24">
        <v>43993</v>
      </c>
      <c r="F149" s="24">
        <v>44040</v>
      </c>
      <c r="G149" s="24">
        <v>44048</v>
      </c>
      <c r="H149" s="10" t="s">
        <v>30</v>
      </c>
      <c r="I149" s="10"/>
    </row>
    <row r="150" spans="1:9" ht="28.8" x14ac:dyDescent="0.3">
      <c r="A150" s="22">
        <v>44075</v>
      </c>
      <c r="B150" s="3">
        <v>1</v>
      </c>
      <c r="C150" s="10" t="s">
        <v>13</v>
      </c>
      <c r="D150" s="10">
        <v>2.5</v>
      </c>
      <c r="E150" s="24">
        <v>44082</v>
      </c>
      <c r="F150" s="24">
        <v>44146</v>
      </c>
      <c r="G150" s="24">
        <v>44158</v>
      </c>
      <c r="H150" s="10" t="s">
        <v>30</v>
      </c>
      <c r="I150" s="10"/>
    </row>
    <row r="151" spans="1:9" ht="28.8" x14ac:dyDescent="0.3">
      <c r="A151" s="10"/>
      <c r="B151" s="3">
        <v>2</v>
      </c>
      <c r="C151" s="10" t="s">
        <v>13</v>
      </c>
      <c r="D151" s="10">
        <v>5</v>
      </c>
      <c r="E151" s="24">
        <v>44082</v>
      </c>
      <c r="F151" s="24">
        <v>44146</v>
      </c>
      <c r="G151" s="24">
        <v>44158</v>
      </c>
      <c r="H151" s="10" t="s">
        <v>30</v>
      </c>
      <c r="I151" s="10"/>
    </row>
    <row r="152" spans="1:9" ht="28.8" x14ac:dyDescent="0.3">
      <c r="A152" s="10"/>
      <c r="B152" s="3">
        <v>3</v>
      </c>
      <c r="C152" s="10" t="s">
        <v>13</v>
      </c>
      <c r="D152" s="10">
        <v>0.1</v>
      </c>
      <c r="E152" s="24">
        <v>44082</v>
      </c>
      <c r="F152" s="24">
        <v>44146</v>
      </c>
      <c r="G152" s="24">
        <v>44158</v>
      </c>
      <c r="H152" s="10" t="s">
        <v>30</v>
      </c>
      <c r="I152" s="10"/>
    </row>
    <row r="153" spans="1:9" ht="28.8" x14ac:dyDescent="0.3">
      <c r="A153" s="10"/>
      <c r="B153" s="3">
        <v>4</v>
      </c>
      <c r="C153" s="10" t="s">
        <v>13</v>
      </c>
      <c r="D153" s="10">
        <v>1.4</v>
      </c>
      <c r="E153" s="24">
        <v>44082</v>
      </c>
      <c r="F153" s="24">
        <v>44146</v>
      </c>
      <c r="G153" s="24">
        <v>44158</v>
      </c>
      <c r="H153" s="10" t="s">
        <v>30</v>
      </c>
      <c r="I153" s="10"/>
    </row>
    <row r="154" spans="1:9" ht="28.8" x14ac:dyDescent="0.3">
      <c r="A154" s="22">
        <v>44166</v>
      </c>
      <c r="B154" s="3">
        <v>1</v>
      </c>
      <c r="C154" s="10" t="s">
        <v>13</v>
      </c>
      <c r="D154" s="10">
        <v>0.8</v>
      </c>
      <c r="E154" s="24">
        <v>44169</v>
      </c>
      <c r="F154" s="24">
        <v>44225</v>
      </c>
      <c r="G154" s="24">
        <v>44237</v>
      </c>
      <c r="H154" s="10" t="s">
        <v>30</v>
      </c>
      <c r="I154" s="10"/>
    </row>
    <row r="155" spans="1:9" ht="28.8" x14ac:dyDescent="0.3">
      <c r="A155" s="10"/>
      <c r="B155" s="3">
        <v>2</v>
      </c>
      <c r="C155" s="10" t="s">
        <v>13</v>
      </c>
      <c r="D155" s="10">
        <v>1.7</v>
      </c>
      <c r="E155" s="24">
        <v>44169</v>
      </c>
      <c r="F155" s="24">
        <v>44225</v>
      </c>
      <c r="G155" s="24">
        <v>44237</v>
      </c>
      <c r="H155" s="10" t="s">
        <v>30</v>
      </c>
      <c r="I155" s="10"/>
    </row>
    <row r="156" spans="1:9" ht="28.8" x14ac:dyDescent="0.3">
      <c r="A156" s="10"/>
      <c r="B156" s="10">
        <v>3</v>
      </c>
      <c r="C156" s="10" t="s">
        <v>13</v>
      </c>
      <c r="D156" s="10">
        <v>1</v>
      </c>
      <c r="E156" s="24">
        <v>44169</v>
      </c>
      <c r="F156" s="24">
        <v>44225</v>
      </c>
      <c r="G156" s="24">
        <v>44237</v>
      </c>
      <c r="H156" s="10" t="s">
        <v>30</v>
      </c>
      <c r="I156" s="10"/>
    </row>
    <row r="157" spans="1:9" ht="28.8" x14ac:dyDescent="0.3">
      <c r="A157" s="10"/>
      <c r="B157" s="10">
        <v>4</v>
      </c>
      <c r="C157" s="10" t="s">
        <v>13</v>
      </c>
      <c r="D157" s="10">
        <v>1.1000000000000001</v>
      </c>
      <c r="E157" s="24">
        <v>44169</v>
      </c>
      <c r="F157" s="24">
        <v>44225</v>
      </c>
      <c r="G157" s="24">
        <v>44237</v>
      </c>
      <c r="H157" s="10" t="s">
        <v>30</v>
      </c>
      <c r="I157" s="10"/>
    </row>
    <row r="158" spans="1:9" ht="28.8" x14ac:dyDescent="0.3">
      <c r="A158" s="22">
        <v>44228</v>
      </c>
      <c r="B158" s="3">
        <v>1</v>
      </c>
      <c r="C158" s="10" t="s">
        <v>13</v>
      </c>
      <c r="D158" s="10">
        <v>2.7</v>
      </c>
      <c r="E158" s="24">
        <v>44239</v>
      </c>
      <c r="F158" s="24">
        <v>44280</v>
      </c>
      <c r="G158" s="24">
        <v>44292</v>
      </c>
      <c r="H158" s="10" t="s">
        <v>30</v>
      </c>
      <c r="I158" s="10"/>
    </row>
    <row r="159" spans="1:9" ht="28.8" x14ac:dyDescent="0.3">
      <c r="A159" s="10"/>
      <c r="B159" s="3">
        <v>2</v>
      </c>
      <c r="C159" s="10" t="s">
        <v>13</v>
      </c>
      <c r="D159" s="10">
        <v>3.9</v>
      </c>
      <c r="E159" s="24">
        <v>44239</v>
      </c>
      <c r="F159" s="24">
        <v>44280</v>
      </c>
      <c r="G159" s="24">
        <v>44292</v>
      </c>
      <c r="H159" s="10" t="s">
        <v>30</v>
      </c>
      <c r="I159" s="10"/>
    </row>
    <row r="160" spans="1:9" ht="28.8" x14ac:dyDescent="0.3">
      <c r="A160" s="10"/>
      <c r="B160" s="10">
        <v>3</v>
      </c>
      <c r="C160" s="10" t="s">
        <v>13</v>
      </c>
      <c r="D160" s="7" t="s">
        <v>30</v>
      </c>
      <c r="E160" s="24">
        <v>44239</v>
      </c>
      <c r="F160" s="24">
        <v>44280</v>
      </c>
      <c r="G160" s="24">
        <v>44292</v>
      </c>
      <c r="H160" s="10" t="s">
        <v>30</v>
      </c>
      <c r="I160" s="10" t="s">
        <v>41</v>
      </c>
    </row>
    <row r="161" spans="1:9" ht="28.8" x14ac:dyDescent="0.3">
      <c r="A161" s="10"/>
      <c r="B161" s="10">
        <v>4</v>
      </c>
      <c r="C161" s="10" t="s">
        <v>13</v>
      </c>
      <c r="D161" s="10">
        <v>2.6</v>
      </c>
      <c r="E161" s="24">
        <v>44239</v>
      </c>
      <c r="F161" s="24">
        <v>44280</v>
      </c>
      <c r="G161" s="24">
        <v>44292</v>
      </c>
      <c r="H161" s="10" t="s">
        <v>30</v>
      </c>
      <c r="I161" s="10"/>
    </row>
    <row r="162" spans="1:9" ht="28.8" x14ac:dyDescent="0.3">
      <c r="A162" s="22">
        <v>44317</v>
      </c>
      <c r="B162" s="3">
        <v>1</v>
      </c>
      <c r="C162" s="10" t="s">
        <v>13</v>
      </c>
      <c r="D162" s="10">
        <v>1</v>
      </c>
      <c r="E162" s="24">
        <v>44342</v>
      </c>
      <c r="F162" s="24">
        <v>44405</v>
      </c>
      <c r="G162" s="24">
        <v>44417</v>
      </c>
      <c r="H162" s="10" t="s">
        <v>30</v>
      </c>
      <c r="I162" s="10"/>
    </row>
    <row r="163" spans="1:9" ht="28.8" x14ac:dyDescent="0.3">
      <c r="A163" s="10"/>
      <c r="B163" s="3">
        <v>2</v>
      </c>
      <c r="C163" s="10" t="s">
        <v>13</v>
      </c>
      <c r="D163" s="10">
        <v>2.2999999999999998</v>
      </c>
      <c r="E163" s="24">
        <v>44342</v>
      </c>
      <c r="F163" s="24">
        <v>44405</v>
      </c>
      <c r="G163" s="24">
        <v>44417</v>
      </c>
      <c r="H163" s="10" t="s">
        <v>30</v>
      </c>
      <c r="I163" s="10"/>
    </row>
    <row r="164" spans="1:9" ht="28.8" x14ac:dyDescent="0.3">
      <c r="A164" s="10"/>
      <c r="B164" s="10">
        <v>3</v>
      </c>
      <c r="C164" s="10" t="s">
        <v>13</v>
      </c>
      <c r="D164" s="10">
        <v>1.7</v>
      </c>
      <c r="E164" s="24">
        <v>44342</v>
      </c>
      <c r="F164" s="24">
        <v>44405</v>
      </c>
      <c r="G164" s="24">
        <v>44417</v>
      </c>
      <c r="H164" s="10" t="s">
        <v>30</v>
      </c>
      <c r="I164" s="10"/>
    </row>
    <row r="165" spans="1:9" ht="28.8" x14ac:dyDescent="0.3">
      <c r="A165" s="10"/>
      <c r="B165" s="10">
        <v>4</v>
      </c>
      <c r="C165" s="10" t="s">
        <v>13</v>
      </c>
      <c r="D165" s="10">
        <v>1</v>
      </c>
      <c r="E165" s="24">
        <v>44342</v>
      </c>
      <c r="F165" s="24">
        <v>44405</v>
      </c>
      <c r="G165" s="24">
        <v>44417</v>
      </c>
      <c r="H165" s="10" t="s">
        <v>30</v>
      </c>
      <c r="I165" s="10"/>
    </row>
    <row r="166" spans="1:9" ht="28.8" x14ac:dyDescent="0.3">
      <c r="A166" s="22">
        <v>44531</v>
      </c>
      <c r="B166" s="3">
        <v>1</v>
      </c>
      <c r="C166" s="10" t="s">
        <v>13</v>
      </c>
      <c r="D166" s="10">
        <v>2.2000000000000002</v>
      </c>
      <c r="E166" s="24">
        <v>44512</v>
      </c>
      <c r="F166" s="24">
        <v>44561</v>
      </c>
      <c r="G166" s="24">
        <v>44581</v>
      </c>
      <c r="H166" s="10" t="s">
        <v>30</v>
      </c>
      <c r="I166" s="10"/>
    </row>
    <row r="167" spans="1:9" ht="28.8" x14ac:dyDescent="0.3">
      <c r="A167" s="10"/>
      <c r="B167" s="3">
        <v>2</v>
      </c>
      <c r="C167" s="10" t="s">
        <v>13</v>
      </c>
      <c r="D167" s="10">
        <v>2.1</v>
      </c>
      <c r="E167" s="24">
        <v>44512</v>
      </c>
      <c r="F167" s="24">
        <v>44561</v>
      </c>
      <c r="G167" s="24">
        <v>44581</v>
      </c>
      <c r="H167" s="10" t="s">
        <v>30</v>
      </c>
      <c r="I167" s="10"/>
    </row>
    <row r="168" spans="1:9" ht="28.8" x14ac:dyDescent="0.3">
      <c r="A168" s="10"/>
      <c r="B168" s="10">
        <v>3</v>
      </c>
      <c r="C168" s="10" t="s">
        <v>13</v>
      </c>
      <c r="D168" s="10">
        <v>0.7</v>
      </c>
      <c r="E168" s="24">
        <v>44512</v>
      </c>
      <c r="F168" s="24">
        <v>44561</v>
      </c>
      <c r="G168" s="24">
        <v>44581</v>
      </c>
      <c r="H168" s="10" t="s">
        <v>30</v>
      </c>
      <c r="I168" s="10"/>
    </row>
    <row r="169" spans="1:9" ht="28.8" x14ac:dyDescent="0.3">
      <c r="A169" s="10"/>
      <c r="B169" s="10">
        <v>4</v>
      </c>
      <c r="C169" s="10" t="s">
        <v>13</v>
      </c>
      <c r="D169" s="10">
        <v>3.3</v>
      </c>
      <c r="E169" s="24">
        <v>44512</v>
      </c>
      <c r="F169" s="24">
        <v>44561</v>
      </c>
      <c r="G169" s="24">
        <v>44581</v>
      </c>
      <c r="H169" s="10" t="s">
        <v>30</v>
      </c>
      <c r="I169" s="10"/>
    </row>
    <row r="170" spans="1:9" ht="28.8" x14ac:dyDescent="0.3">
      <c r="A170" s="22">
        <v>44658</v>
      </c>
      <c r="B170" s="3">
        <v>1</v>
      </c>
      <c r="C170" s="10" t="s">
        <v>13</v>
      </c>
      <c r="D170" s="10">
        <v>0.2</v>
      </c>
      <c r="E170" s="24">
        <v>44614</v>
      </c>
      <c r="F170" s="24">
        <v>44657</v>
      </c>
      <c r="G170" s="24" t="s">
        <v>30</v>
      </c>
      <c r="H170" s="10" t="s">
        <v>30</v>
      </c>
      <c r="I170" s="10"/>
    </row>
    <row r="171" spans="1:9" ht="28.8" x14ac:dyDescent="0.3">
      <c r="A171" s="10"/>
      <c r="B171" s="3">
        <v>2</v>
      </c>
      <c r="C171" s="10" t="s">
        <v>13</v>
      </c>
      <c r="D171" s="10">
        <v>0.2</v>
      </c>
      <c r="E171" s="24">
        <v>44614</v>
      </c>
      <c r="F171" s="24">
        <v>44657</v>
      </c>
      <c r="G171" s="24" t="s">
        <v>30</v>
      </c>
      <c r="H171" s="10" t="s">
        <v>30</v>
      </c>
      <c r="I171" s="10"/>
    </row>
    <row r="172" spans="1:9" ht="28.8" x14ac:dyDescent="0.3">
      <c r="A172" s="10"/>
      <c r="B172" s="10">
        <v>3</v>
      </c>
      <c r="C172" s="10" t="s">
        <v>13</v>
      </c>
      <c r="D172" s="10">
        <v>0.2</v>
      </c>
      <c r="E172" s="24">
        <v>44614</v>
      </c>
      <c r="F172" s="24">
        <v>44657</v>
      </c>
      <c r="G172" s="24" t="s">
        <v>30</v>
      </c>
      <c r="H172" s="10" t="s">
        <v>30</v>
      </c>
      <c r="I172" s="10"/>
    </row>
    <row r="173" spans="1:9" ht="28.8" x14ac:dyDescent="0.3">
      <c r="A173" s="10"/>
      <c r="B173" s="10">
        <v>4</v>
      </c>
      <c r="C173" s="10" t="s">
        <v>13</v>
      </c>
      <c r="D173" s="10">
        <v>0.1</v>
      </c>
      <c r="E173" s="24">
        <v>44614</v>
      </c>
      <c r="F173" s="24">
        <v>44657</v>
      </c>
      <c r="G173" s="24" t="s">
        <v>30</v>
      </c>
      <c r="H173" s="10" t="s">
        <v>30</v>
      </c>
      <c r="I173" s="10"/>
    </row>
    <row r="174" spans="1:9" ht="28.8" x14ac:dyDescent="0.3">
      <c r="A174" s="22">
        <v>44760</v>
      </c>
      <c r="B174" s="3">
        <v>1</v>
      </c>
      <c r="C174" s="10" t="s">
        <v>13</v>
      </c>
      <c r="D174" s="10">
        <v>0.4</v>
      </c>
      <c r="E174" s="24">
        <v>44722</v>
      </c>
      <c r="F174" s="24">
        <v>44756</v>
      </c>
      <c r="G174" s="24" t="s">
        <v>30</v>
      </c>
      <c r="H174" s="10" t="s">
        <v>30</v>
      </c>
      <c r="I174" s="10"/>
    </row>
    <row r="175" spans="1:9" ht="28.8" x14ac:dyDescent="0.3">
      <c r="A175" s="10"/>
      <c r="B175" s="3">
        <v>2</v>
      </c>
      <c r="C175" s="10" t="s">
        <v>13</v>
      </c>
      <c r="D175" s="10" t="s">
        <v>42</v>
      </c>
      <c r="E175" s="24">
        <v>44722</v>
      </c>
      <c r="F175" s="24">
        <v>44756</v>
      </c>
      <c r="G175" s="24" t="s">
        <v>30</v>
      </c>
      <c r="H175" s="10" t="s">
        <v>30</v>
      </c>
      <c r="I175" s="10"/>
    </row>
    <row r="176" spans="1:9" ht="28.8" x14ac:dyDescent="0.3">
      <c r="A176" s="10"/>
      <c r="B176" s="10">
        <v>3</v>
      </c>
      <c r="C176" s="10" t="s">
        <v>13</v>
      </c>
      <c r="D176" s="10">
        <v>0.4</v>
      </c>
      <c r="E176" s="24">
        <v>44722</v>
      </c>
      <c r="F176" s="24">
        <v>44756</v>
      </c>
      <c r="G176" s="24" t="s">
        <v>30</v>
      </c>
      <c r="H176" s="10" t="s">
        <v>30</v>
      </c>
      <c r="I176" s="10"/>
    </row>
    <row r="177" spans="1:9" ht="28.8" x14ac:dyDescent="0.3">
      <c r="A177" s="10"/>
      <c r="B177" s="10">
        <v>4</v>
      </c>
      <c r="C177" s="10" t="s">
        <v>13</v>
      </c>
      <c r="D177" s="10">
        <v>0.2</v>
      </c>
      <c r="E177" s="24">
        <v>44722</v>
      </c>
      <c r="F177" s="24">
        <v>44756</v>
      </c>
      <c r="G177" s="24" t="s">
        <v>30</v>
      </c>
      <c r="H177" s="10" t="s">
        <v>30</v>
      </c>
      <c r="I177" s="10"/>
    </row>
    <row r="178" spans="1:9" ht="28.8" x14ac:dyDescent="0.3">
      <c r="A178" s="22">
        <v>44805</v>
      </c>
      <c r="B178" s="3">
        <v>1</v>
      </c>
      <c r="C178" s="10" t="s">
        <v>13</v>
      </c>
      <c r="D178" s="10">
        <v>0.1</v>
      </c>
      <c r="E178" s="24">
        <v>44805</v>
      </c>
      <c r="F178" s="24">
        <v>44838</v>
      </c>
      <c r="G178" s="24" t="s">
        <v>30</v>
      </c>
      <c r="H178" s="10" t="s">
        <v>30</v>
      </c>
      <c r="I178" s="10"/>
    </row>
    <row r="179" spans="1:9" ht="28.8" x14ac:dyDescent="0.3">
      <c r="A179" s="10"/>
      <c r="B179" s="3">
        <v>2</v>
      </c>
      <c r="C179" s="10" t="s">
        <v>13</v>
      </c>
      <c r="D179" s="10">
        <v>0.3</v>
      </c>
      <c r="E179" s="24">
        <v>44805</v>
      </c>
      <c r="F179" s="24">
        <v>44838</v>
      </c>
      <c r="G179" s="24" t="s">
        <v>30</v>
      </c>
      <c r="H179" s="10" t="s">
        <v>30</v>
      </c>
      <c r="I179" s="10"/>
    </row>
    <row r="180" spans="1:9" ht="28.8" x14ac:dyDescent="0.3">
      <c r="A180" s="10"/>
      <c r="B180" s="10">
        <v>3</v>
      </c>
      <c r="C180" s="10" t="s">
        <v>13</v>
      </c>
      <c r="D180" s="10">
        <v>0.5</v>
      </c>
      <c r="E180" s="24">
        <v>44805</v>
      </c>
      <c r="F180" s="24">
        <v>44838</v>
      </c>
      <c r="G180" s="24" t="s">
        <v>30</v>
      </c>
      <c r="H180" s="10" t="s">
        <v>30</v>
      </c>
      <c r="I180" s="10"/>
    </row>
    <row r="181" spans="1:9" ht="28.8" x14ac:dyDescent="0.3">
      <c r="A181" s="10"/>
      <c r="B181" s="10">
        <v>4</v>
      </c>
      <c r="C181" s="10" t="s">
        <v>13</v>
      </c>
      <c r="D181" s="10">
        <v>0.2</v>
      </c>
      <c r="E181" s="24">
        <v>44805</v>
      </c>
      <c r="F181" s="24">
        <v>44838</v>
      </c>
      <c r="G181" s="24" t="s">
        <v>30</v>
      </c>
      <c r="H181" s="10" t="s">
        <v>30</v>
      </c>
      <c r="I181" s="10"/>
    </row>
    <row r="182" spans="1:9" ht="28.8" x14ac:dyDescent="0.3">
      <c r="A182" s="22">
        <v>44896</v>
      </c>
      <c r="B182" s="3">
        <v>1</v>
      </c>
      <c r="C182" s="10" t="s">
        <v>13</v>
      </c>
      <c r="D182" s="10">
        <v>0.4</v>
      </c>
      <c r="E182" s="24">
        <v>44886</v>
      </c>
      <c r="F182" s="24">
        <v>44916</v>
      </c>
      <c r="G182" s="24" t="s">
        <v>30</v>
      </c>
      <c r="H182" s="10" t="s">
        <v>30</v>
      </c>
      <c r="I182" s="10"/>
    </row>
    <row r="183" spans="1:9" ht="28.8" x14ac:dyDescent="0.3">
      <c r="A183" s="10"/>
      <c r="B183" s="3">
        <v>2</v>
      </c>
      <c r="C183" s="10" t="s">
        <v>13</v>
      </c>
      <c r="D183" s="10">
        <v>0.7</v>
      </c>
      <c r="E183" s="24">
        <v>44887</v>
      </c>
      <c r="F183" s="24">
        <v>44917</v>
      </c>
      <c r="G183" s="24" t="s">
        <v>30</v>
      </c>
      <c r="H183" s="10" t="s">
        <v>30</v>
      </c>
      <c r="I183" s="10"/>
    </row>
    <row r="184" spans="1:9" ht="28.8" x14ac:dyDescent="0.3">
      <c r="A184" s="10"/>
      <c r="B184" s="10">
        <v>3</v>
      </c>
      <c r="C184" s="10" t="s">
        <v>13</v>
      </c>
      <c r="D184" s="10">
        <v>0.6</v>
      </c>
      <c r="E184" s="24">
        <v>44888</v>
      </c>
      <c r="F184" s="24">
        <v>44918</v>
      </c>
      <c r="G184" s="24" t="s">
        <v>30</v>
      </c>
      <c r="H184" s="10" t="s">
        <v>30</v>
      </c>
      <c r="I184" s="10"/>
    </row>
    <row r="185" spans="1:9" ht="28.8" x14ac:dyDescent="0.3">
      <c r="A185" s="10"/>
      <c r="B185" s="10">
        <v>4</v>
      </c>
      <c r="C185" s="10" t="s">
        <v>13</v>
      </c>
      <c r="D185" s="10">
        <v>0.4</v>
      </c>
      <c r="E185" s="24">
        <v>44889</v>
      </c>
      <c r="F185" s="24">
        <v>44919</v>
      </c>
      <c r="G185" s="24" t="s">
        <v>30</v>
      </c>
      <c r="H185" s="10" t="s">
        <v>30</v>
      </c>
      <c r="I185" s="10"/>
    </row>
    <row r="186" spans="1:9" ht="28.8" x14ac:dyDescent="0.3">
      <c r="A186" s="22">
        <v>44986</v>
      </c>
      <c r="B186" s="3">
        <v>1</v>
      </c>
      <c r="C186" s="10" t="s">
        <v>13</v>
      </c>
      <c r="D186" s="10">
        <v>0.4</v>
      </c>
      <c r="E186" s="24">
        <v>45012</v>
      </c>
      <c r="F186" s="24">
        <v>45015</v>
      </c>
      <c r="G186" s="24" t="s">
        <v>30</v>
      </c>
      <c r="H186" s="10" t="s">
        <v>30</v>
      </c>
      <c r="I186" s="10"/>
    </row>
    <row r="187" spans="1:9" ht="28.8" x14ac:dyDescent="0.3">
      <c r="A187" s="10"/>
      <c r="B187" s="3">
        <v>2</v>
      </c>
      <c r="C187" s="10" t="s">
        <v>13</v>
      </c>
      <c r="D187" s="10">
        <v>0.5</v>
      </c>
      <c r="E187" s="24">
        <v>45012</v>
      </c>
      <c r="F187" s="24">
        <v>45015</v>
      </c>
      <c r="G187" s="24" t="s">
        <v>30</v>
      </c>
      <c r="H187" s="10" t="s">
        <v>30</v>
      </c>
      <c r="I187" s="10"/>
    </row>
    <row r="188" spans="1:9" ht="28.8" x14ac:dyDescent="0.3">
      <c r="A188" s="10"/>
      <c r="B188" s="10">
        <v>3</v>
      </c>
      <c r="C188" s="10" t="s">
        <v>13</v>
      </c>
      <c r="D188" s="10">
        <v>0.3</v>
      </c>
      <c r="E188" s="24">
        <v>45012</v>
      </c>
      <c r="F188" s="24">
        <v>45015</v>
      </c>
      <c r="G188" s="24" t="s">
        <v>30</v>
      </c>
      <c r="H188" s="10" t="s">
        <v>30</v>
      </c>
      <c r="I188" s="10"/>
    </row>
    <row r="189" spans="1:9" ht="28.8" x14ac:dyDescent="0.3">
      <c r="A189" s="10"/>
      <c r="B189" s="10">
        <v>4</v>
      </c>
      <c r="C189" s="10" t="s">
        <v>13</v>
      </c>
      <c r="D189" s="10">
        <v>0.3</v>
      </c>
      <c r="E189" s="24">
        <v>45012</v>
      </c>
      <c r="F189" s="24">
        <v>45015</v>
      </c>
      <c r="G189" s="24" t="s">
        <v>30</v>
      </c>
      <c r="H189" s="10" t="s">
        <v>30</v>
      </c>
      <c r="I189" s="10"/>
    </row>
    <row r="190" spans="1:9" ht="28.8" x14ac:dyDescent="0.3">
      <c r="A190" s="22">
        <v>45078</v>
      </c>
      <c r="B190" s="3">
        <v>1</v>
      </c>
      <c r="C190" s="10" t="s">
        <v>13</v>
      </c>
      <c r="D190" s="10">
        <v>0.5</v>
      </c>
      <c r="E190" s="24">
        <v>45107</v>
      </c>
      <c r="F190" s="24">
        <v>45124</v>
      </c>
      <c r="G190" s="24" t="s">
        <v>30</v>
      </c>
      <c r="H190" s="10" t="s">
        <v>30</v>
      </c>
      <c r="I190" s="10"/>
    </row>
    <row r="191" spans="1:9" ht="28.8" x14ac:dyDescent="0.3">
      <c r="A191" s="10"/>
      <c r="B191" s="3">
        <v>2</v>
      </c>
      <c r="C191" s="10" t="s">
        <v>13</v>
      </c>
      <c r="D191" s="10">
        <v>0.5</v>
      </c>
      <c r="E191" s="24">
        <v>45107</v>
      </c>
      <c r="F191" s="24">
        <v>45124</v>
      </c>
      <c r="G191" s="24" t="s">
        <v>30</v>
      </c>
      <c r="H191" s="10" t="s">
        <v>30</v>
      </c>
      <c r="I191" s="10"/>
    </row>
    <row r="192" spans="1:9" ht="28.8" x14ac:dyDescent="0.3">
      <c r="A192" s="10"/>
      <c r="B192" s="10">
        <v>3</v>
      </c>
      <c r="C192" s="10" t="s">
        <v>13</v>
      </c>
      <c r="D192" s="10">
        <v>0.7</v>
      </c>
      <c r="E192" s="24">
        <v>45107</v>
      </c>
      <c r="F192" s="24">
        <v>45124</v>
      </c>
      <c r="G192" s="24" t="s">
        <v>30</v>
      </c>
      <c r="H192" s="10" t="s">
        <v>30</v>
      </c>
      <c r="I192" s="10"/>
    </row>
    <row r="193" spans="1:9" ht="28.8" x14ac:dyDescent="0.3">
      <c r="A193" s="10"/>
      <c r="B193" s="10">
        <v>4</v>
      </c>
      <c r="C193" s="10" t="s">
        <v>13</v>
      </c>
      <c r="D193" s="10">
        <v>0.3</v>
      </c>
      <c r="E193" s="24">
        <v>45107</v>
      </c>
      <c r="F193" s="24">
        <v>45124</v>
      </c>
      <c r="G193" s="24" t="s">
        <v>30</v>
      </c>
      <c r="H193" s="10" t="s">
        <v>30</v>
      </c>
      <c r="I193" s="10"/>
    </row>
    <row r="194" spans="1:9" ht="28.8" x14ac:dyDescent="0.3">
      <c r="A194" s="22">
        <v>45170</v>
      </c>
      <c r="B194" s="3">
        <v>1</v>
      </c>
      <c r="C194" s="10" t="s">
        <v>13</v>
      </c>
      <c r="D194" s="10">
        <v>0.6</v>
      </c>
      <c r="E194" s="24">
        <v>45202</v>
      </c>
      <c r="F194" s="24">
        <v>45202</v>
      </c>
      <c r="G194" s="24" t="s">
        <v>30</v>
      </c>
      <c r="H194" s="10" t="s">
        <v>30</v>
      </c>
      <c r="I194" s="10"/>
    </row>
    <row r="195" spans="1:9" ht="28.8" x14ac:dyDescent="0.3">
      <c r="A195" s="10"/>
      <c r="B195" s="3">
        <v>2</v>
      </c>
      <c r="C195" s="10" t="s">
        <v>13</v>
      </c>
      <c r="D195" s="10">
        <v>0.9</v>
      </c>
      <c r="E195" s="24">
        <v>45202</v>
      </c>
      <c r="F195" s="24">
        <v>45202</v>
      </c>
      <c r="G195" s="24" t="s">
        <v>30</v>
      </c>
      <c r="H195" s="10" t="s">
        <v>30</v>
      </c>
      <c r="I195" s="10"/>
    </row>
    <row r="196" spans="1:9" ht="28.8" x14ac:dyDescent="0.3">
      <c r="A196" s="10"/>
      <c r="B196" s="10">
        <v>3</v>
      </c>
      <c r="C196" s="10" t="s">
        <v>13</v>
      </c>
      <c r="D196" s="10">
        <v>0.4</v>
      </c>
      <c r="E196" s="24">
        <v>45202</v>
      </c>
      <c r="F196" s="24">
        <v>45202</v>
      </c>
      <c r="G196" s="24" t="s">
        <v>30</v>
      </c>
      <c r="H196" s="10" t="s">
        <v>30</v>
      </c>
      <c r="I196" s="10"/>
    </row>
    <row r="197" spans="1:9" ht="28.8" x14ac:dyDescent="0.3">
      <c r="A197" s="10"/>
      <c r="B197" s="10">
        <v>4</v>
      </c>
      <c r="C197" s="10" t="s">
        <v>13</v>
      </c>
      <c r="D197" s="10">
        <v>0.2</v>
      </c>
      <c r="E197" s="24">
        <v>45202</v>
      </c>
      <c r="F197" s="24">
        <v>45202</v>
      </c>
      <c r="G197" s="24" t="s">
        <v>30</v>
      </c>
      <c r="H197" s="10" t="s">
        <v>30</v>
      </c>
      <c r="I197" s="10"/>
    </row>
    <row r="198" spans="1:9" ht="28.8" x14ac:dyDescent="0.3">
      <c r="A198" s="22">
        <v>45261</v>
      </c>
      <c r="B198" s="3">
        <v>1</v>
      </c>
      <c r="C198" s="10" t="s">
        <v>13</v>
      </c>
      <c r="D198" s="10">
        <v>1.7</v>
      </c>
      <c r="E198" s="24">
        <v>45265</v>
      </c>
      <c r="F198" s="24">
        <v>45309</v>
      </c>
      <c r="G198" s="24" t="s">
        <v>30</v>
      </c>
      <c r="H198" s="10" t="s">
        <v>30</v>
      </c>
      <c r="I198" s="10"/>
    </row>
    <row r="199" spans="1:9" ht="28.8" x14ac:dyDescent="0.3">
      <c r="A199" s="10"/>
      <c r="B199" s="3">
        <v>2</v>
      </c>
      <c r="C199" s="10" t="s">
        <v>13</v>
      </c>
      <c r="D199" s="10">
        <v>1.2</v>
      </c>
      <c r="E199" s="24">
        <v>45265</v>
      </c>
      <c r="F199" s="24">
        <v>45309</v>
      </c>
      <c r="G199" s="24" t="s">
        <v>30</v>
      </c>
      <c r="H199" s="10" t="s">
        <v>30</v>
      </c>
      <c r="I199" s="10"/>
    </row>
    <row r="200" spans="1:9" ht="28.8" x14ac:dyDescent="0.3">
      <c r="A200" s="10"/>
      <c r="B200" s="10">
        <v>3</v>
      </c>
      <c r="C200" s="10" t="s">
        <v>13</v>
      </c>
      <c r="D200" s="10">
        <v>0.8</v>
      </c>
      <c r="E200" s="24">
        <v>45265</v>
      </c>
      <c r="F200" s="24">
        <v>45309</v>
      </c>
      <c r="G200" s="24" t="s">
        <v>30</v>
      </c>
      <c r="H200" s="10" t="s">
        <v>30</v>
      </c>
      <c r="I200" s="10"/>
    </row>
    <row r="201" spans="1:9" ht="28.8" x14ac:dyDescent="0.3">
      <c r="A201" s="10"/>
      <c r="B201" s="10">
        <v>4</v>
      </c>
      <c r="C201" s="10" t="s">
        <v>13</v>
      </c>
      <c r="D201" s="10">
        <v>1.7</v>
      </c>
      <c r="E201" s="24">
        <v>45265</v>
      </c>
      <c r="F201" s="24">
        <v>45309</v>
      </c>
      <c r="G201" s="24" t="s">
        <v>30</v>
      </c>
      <c r="H201" s="10" t="s">
        <v>30</v>
      </c>
      <c r="I201" s="10"/>
    </row>
    <row r="202" spans="1:9" ht="28.8" x14ac:dyDescent="0.3">
      <c r="A202" s="22">
        <v>45352</v>
      </c>
      <c r="B202" s="3">
        <v>1</v>
      </c>
      <c r="C202" s="10" t="s">
        <v>13</v>
      </c>
      <c r="D202" s="10">
        <v>1.3</v>
      </c>
      <c r="E202" s="24">
        <v>45355</v>
      </c>
      <c r="F202" s="24">
        <v>45392</v>
      </c>
      <c r="G202" s="24" t="s">
        <v>30</v>
      </c>
      <c r="H202" s="10" t="s">
        <v>30</v>
      </c>
      <c r="I202" s="10"/>
    </row>
    <row r="203" spans="1:9" ht="28.8" x14ac:dyDescent="0.3">
      <c r="A203" s="10"/>
      <c r="B203" s="3">
        <v>2</v>
      </c>
      <c r="C203" s="10" t="s">
        <v>13</v>
      </c>
      <c r="D203" s="10">
        <v>0.7</v>
      </c>
      <c r="E203" s="24">
        <v>45355</v>
      </c>
      <c r="F203" s="24">
        <v>45392</v>
      </c>
      <c r="G203" s="24" t="s">
        <v>30</v>
      </c>
      <c r="H203" s="10" t="s">
        <v>30</v>
      </c>
      <c r="I203" s="10"/>
    </row>
    <row r="204" spans="1:9" ht="28.8" x14ac:dyDescent="0.3">
      <c r="A204" s="10"/>
      <c r="B204" s="10">
        <v>3</v>
      </c>
      <c r="C204" s="10" t="s">
        <v>13</v>
      </c>
      <c r="D204" s="10">
        <v>0.8</v>
      </c>
      <c r="E204" s="24">
        <v>45355</v>
      </c>
      <c r="F204" s="24">
        <v>45392</v>
      </c>
      <c r="G204" s="24" t="s">
        <v>30</v>
      </c>
      <c r="H204" s="10" t="s">
        <v>30</v>
      </c>
      <c r="I204" s="10"/>
    </row>
    <row r="205" spans="1:9" ht="28.8" x14ac:dyDescent="0.3">
      <c r="A205" s="10"/>
      <c r="B205" s="10">
        <v>4</v>
      </c>
      <c r="C205" s="10" t="s">
        <v>13</v>
      </c>
      <c r="D205" s="10">
        <v>0.6</v>
      </c>
      <c r="E205" s="24">
        <v>45355</v>
      </c>
      <c r="F205" s="24">
        <v>45392</v>
      </c>
      <c r="G205" s="24" t="s">
        <v>30</v>
      </c>
      <c r="H205" s="10" t="s">
        <v>30</v>
      </c>
      <c r="I205" s="10"/>
    </row>
    <row r="206" spans="1:9" ht="28.8" x14ac:dyDescent="0.3">
      <c r="A206" s="22">
        <v>45444</v>
      </c>
      <c r="B206" s="3">
        <v>1</v>
      </c>
      <c r="C206" s="10" t="s">
        <v>13</v>
      </c>
      <c r="D206" s="10">
        <v>0.4</v>
      </c>
      <c r="E206" s="24">
        <v>45448</v>
      </c>
      <c r="F206" s="24">
        <v>45478</v>
      </c>
      <c r="G206" s="24" t="s">
        <v>30</v>
      </c>
      <c r="H206" s="10" t="s">
        <v>30</v>
      </c>
      <c r="I206" s="10"/>
    </row>
    <row r="207" spans="1:9" ht="28.8" x14ac:dyDescent="0.3">
      <c r="A207" s="10"/>
      <c r="B207" s="3">
        <v>2</v>
      </c>
      <c r="C207" s="10" t="s">
        <v>13</v>
      </c>
      <c r="D207" s="10">
        <v>0.4</v>
      </c>
      <c r="E207" s="24">
        <v>45448</v>
      </c>
      <c r="F207" s="24">
        <v>45478</v>
      </c>
      <c r="G207" s="24" t="s">
        <v>30</v>
      </c>
      <c r="H207" s="10" t="s">
        <v>30</v>
      </c>
      <c r="I207" s="10"/>
    </row>
    <row r="208" spans="1:9" ht="28.8" x14ac:dyDescent="0.3">
      <c r="A208" s="10"/>
      <c r="B208" s="10">
        <v>3</v>
      </c>
      <c r="C208" s="10" t="s">
        <v>13</v>
      </c>
      <c r="D208" s="10">
        <v>0.3</v>
      </c>
      <c r="E208" s="24">
        <v>45448</v>
      </c>
      <c r="F208" s="24">
        <v>45478</v>
      </c>
      <c r="G208" s="24" t="s">
        <v>30</v>
      </c>
      <c r="H208" s="10" t="s">
        <v>30</v>
      </c>
      <c r="I208" s="10"/>
    </row>
    <row r="209" spans="1:9" ht="28.8" x14ac:dyDescent="0.3">
      <c r="A209" s="10"/>
      <c r="B209" s="10">
        <v>4</v>
      </c>
      <c r="C209" s="10" t="s">
        <v>13</v>
      </c>
      <c r="D209" s="10">
        <v>0.3</v>
      </c>
      <c r="E209" s="24">
        <v>45448</v>
      </c>
      <c r="F209" s="24">
        <v>45478</v>
      </c>
      <c r="G209" s="24" t="s">
        <v>30</v>
      </c>
      <c r="H209" s="10" t="s">
        <v>30</v>
      </c>
      <c r="I209" s="10"/>
    </row>
    <row r="210" spans="1:9" ht="28.8" x14ac:dyDescent="0.3">
      <c r="A210" s="22">
        <v>45536</v>
      </c>
      <c r="B210" s="3">
        <v>1</v>
      </c>
      <c r="C210" s="10" t="s">
        <v>13</v>
      </c>
      <c r="D210" s="10">
        <v>0.7</v>
      </c>
      <c r="E210" s="24">
        <v>45538</v>
      </c>
      <c r="F210" s="24">
        <v>45568</v>
      </c>
      <c r="G210" s="24" t="s">
        <v>30</v>
      </c>
      <c r="H210" s="10" t="s">
        <v>30</v>
      </c>
      <c r="I210" s="10"/>
    </row>
    <row r="211" spans="1:9" ht="28.8" x14ac:dyDescent="0.3">
      <c r="A211" s="10"/>
      <c r="B211" s="3">
        <v>2</v>
      </c>
      <c r="C211" s="10" t="s">
        <v>13</v>
      </c>
      <c r="D211" s="10">
        <v>0.5</v>
      </c>
      <c r="E211" s="24">
        <v>45538</v>
      </c>
      <c r="F211" s="24">
        <v>45568</v>
      </c>
      <c r="G211" s="24" t="s">
        <v>30</v>
      </c>
      <c r="H211" s="10" t="s">
        <v>30</v>
      </c>
      <c r="I211" s="10"/>
    </row>
    <row r="212" spans="1:9" ht="28.8" x14ac:dyDescent="0.3">
      <c r="A212" s="10"/>
      <c r="B212" s="10">
        <v>3</v>
      </c>
      <c r="C212" s="10" t="s">
        <v>13</v>
      </c>
      <c r="D212" s="10">
        <v>0.4</v>
      </c>
      <c r="E212" s="24">
        <v>45538</v>
      </c>
      <c r="F212" s="24">
        <v>45568</v>
      </c>
      <c r="G212" s="24" t="s">
        <v>30</v>
      </c>
      <c r="H212" s="10" t="s">
        <v>30</v>
      </c>
      <c r="I212" s="10"/>
    </row>
    <row r="213" spans="1:9" ht="28.8" x14ac:dyDescent="0.3">
      <c r="A213" s="10"/>
      <c r="B213" s="10">
        <v>4</v>
      </c>
      <c r="C213" s="10" t="s">
        <v>13</v>
      </c>
      <c r="D213" s="10">
        <v>0.3</v>
      </c>
      <c r="E213" s="24">
        <v>45538</v>
      </c>
      <c r="F213" s="24">
        <v>45568</v>
      </c>
      <c r="G213" s="24" t="s">
        <v>30</v>
      </c>
      <c r="H213" s="10" t="s">
        <v>30</v>
      </c>
      <c r="I213" s="10"/>
    </row>
    <row r="214" spans="1:9" ht="28.8" x14ac:dyDescent="0.3">
      <c r="A214" s="22">
        <v>45627</v>
      </c>
      <c r="B214" s="3">
        <v>1</v>
      </c>
      <c r="C214" s="10" t="s">
        <v>13</v>
      </c>
      <c r="D214" s="10">
        <v>1.9</v>
      </c>
      <c r="E214" s="24">
        <v>45631</v>
      </c>
      <c r="F214" s="24">
        <v>45720</v>
      </c>
      <c r="G214" s="24" t="s">
        <v>30</v>
      </c>
      <c r="H214" s="10" t="s">
        <v>30</v>
      </c>
      <c r="I214" s="10"/>
    </row>
    <row r="215" spans="1:9" ht="28.8" x14ac:dyDescent="0.3">
      <c r="A215" s="10"/>
      <c r="B215" s="3">
        <v>2</v>
      </c>
      <c r="C215" s="10" t="s">
        <v>13</v>
      </c>
      <c r="D215" s="10">
        <v>2.9</v>
      </c>
      <c r="E215" s="24">
        <v>45631</v>
      </c>
      <c r="F215" s="24">
        <v>45720</v>
      </c>
      <c r="G215" s="24" t="s">
        <v>30</v>
      </c>
      <c r="H215" s="10" t="s">
        <v>30</v>
      </c>
      <c r="I215" s="10"/>
    </row>
    <row r="216" spans="1:9" ht="28.8" x14ac:dyDescent="0.3">
      <c r="A216" s="10"/>
      <c r="B216" s="10">
        <v>3</v>
      </c>
      <c r="C216" s="10" t="s">
        <v>13</v>
      </c>
      <c r="D216" s="10">
        <v>0.8</v>
      </c>
      <c r="E216" s="24">
        <v>45631</v>
      </c>
      <c r="F216" s="24">
        <v>45720</v>
      </c>
      <c r="G216" s="24" t="s">
        <v>30</v>
      </c>
      <c r="H216" s="10" t="s">
        <v>30</v>
      </c>
      <c r="I216" s="10"/>
    </row>
    <row r="217" spans="1:9" ht="28.8" x14ac:dyDescent="0.3">
      <c r="A217" s="10"/>
      <c r="B217" s="10">
        <v>4</v>
      </c>
      <c r="C217" s="10" t="s">
        <v>13</v>
      </c>
      <c r="D217" s="10">
        <v>1.5</v>
      </c>
      <c r="E217" s="24">
        <v>45631</v>
      </c>
      <c r="F217" s="24">
        <v>45720</v>
      </c>
      <c r="G217" s="24" t="s">
        <v>30</v>
      </c>
      <c r="H217" s="10" t="s">
        <v>30</v>
      </c>
      <c r="I217" s="10"/>
    </row>
    <row r="218" spans="1:9" ht="28.8" x14ac:dyDescent="0.3">
      <c r="A218" s="22">
        <v>45717</v>
      </c>
      <c r="B218" s="3">
        <v>1</v>
      </c>
      <c r="C218" s="10" t="s">
        <v>13</v>
      </c>
      <c r="D218" s="10">
        <v>4.5999999999999996</v>
      </c>
      <c r="E218" s="24" t="s">
        <v>43</v>
      </c>
      <c r="F218" s="24" t="s">
        <v>44</v>
      </c>
      <c r="G218" s="24" t="s">
        <v>30</v>
      </c>
      <c r="H218" s="10" t="s">
        <v>30</v>
      </c>
      <c r="I218" s="10"/>
    </row>
    <row r="219" spans="1:9" ht="28.8" x14ac:dyDescent="0.3">
      <c r="A219" s="10"/>
      <c r="B219" s="3">
        <v>2</v>
      </c>
      <c r="C219" s="10" t="s">
        <v>13</v>
      </c>
      <c r="D219" s="10">
        <v>0.7</v>
      </c>
      <c r="E219" s="24" t="s">
        <v>45</v>
      </c>
      <c r="F219" s="24" t="s">
        <v>46</v>
      </c>
      <c r="G219" s="24" t="s">
        <v>30</v>
      </c>
      <c r="H219" s="10" t="s">
        <v>30</v>
      </c>
      <c r="I219" s="10"/>
    </row>
    <row r="220" spans="1:9" ht="28.8" x14ac:dyDescent="0.3">
      <c r="A220" s="10"/>
      <c r="B220" s="10">
        <v>3</v>
      </c>
      <c r="C220" s="10" t="s">
        <v>13</v>
      </c>
      <c r="D220" s="10">
        <v>1.8</v>
      </c>
      <c r="E220" s="24" t="s">
        <v>47</v>
      </c>
      <c r="F220" s="24" t="s">
        <v>48</v>
      </c>
      <c r="G220" s="24" t="s">
        <v>30</v>
      </c>
      <c r="H220" s="10" t="s">
        <v>30</v>
      </c>
      <c r="I220" s="10"/>
    </row>
    <row r="221" spans="1:9" ht="28.8" x14ac:dyDescent="0.3">
      <c r="A221" s="10"/>
      <c r="B221" s="10">
        <v>4</v>
      </c>
      <c r="C221" s="10" t="s">
        <v>13</v>
      </c>
      <c r="D221" s="10">
        <v>0.1</v>
      </c>
      <c r="E221" s="24" t="s">
        <v>49</v>
      </c>
      <c r="F221" s="24" t="s">
        <v>50</v>
      </c>
      <c r="G221" s="24" t="s">
        <v>30</v>
      </c>
      <c r="H221" s="10" t="s">
        <v>30</v>
      </c>
      <c r="I221" s="10"/>
    </row>
    <row r="222" spans="1:9" ht="28.8" x14ac:dyDescent="0.3">
      <c r="A222" s="22">
        <v>45809</v>
      </c>
      <c r="B222" s="3">
        <v>1</v>
      </c>
      <c r="C222" s="10" t="s">
        <v>13</v>
      </c>
      <c r="D222" s="10">
        <v>1.9</v>
      </c>
      <c r="E222" s="24" t="s">
        <v>51</v>
      </c>
      <c r="F222" s="24">
        <v>45876</v>
      </c>
      <c r="G222" s="24" t="s">
        <v>30</v>
      </c>
      <c r="H222" s="10" t="s">
        <v>30</v>
      </c>
      <c r="I222" s="10"/>
    </row>
    <row r="223" spans="1:9" ht="28.8" x14ac:dyDescent="0.3">
      <c r="A223" s="10"/>
      <c r="B223" s="3">
        <v>2</v>
      </c>
      <c r="C223" s="10" t="s">
        <v>13</v>
      </c>
      <c r="D223" s="10">
        <v>3.3</v>
      </c>
      <c r="E223" s="24" t="s">
        <v>52</v>
      </c>
      <c r="F223" s="24">
        <v>45877</v>
      </c>
      <c r="G223" s="24" t="s">
        <v>30</v>
      </c>
      <c r="H223" s="10" t="s">
        <v>30</v>
      </c>
      <c r="I223" s="10"/>
    </row>
    <row r="224" spans="1:9" ht="28.8" x14ac:dyDescent="0.3">
      <c r="A224" s="10"/>
      <c r="B224" s="10">
        <v>3</v>
      </c>
      <c r="C224" s="10" t="s">
        <v>13</v>
      </c>
      <c r="D224" s="10">
        <v>2.9</v>
      </c>
      <c r="E224" s="24" t="s">
        <v>53</v>
      </c>
      <c r="F224" s="24">
        <v>45878</v>
      </c>
      <c r="G224" s="24" t="s">
        <v>30</v>
      </c>
      <c r="H224" s="10" t="s">
        <v>30</v>
      </c>
      <c r="I224" s="10"/>
    </row>
    <row r="225" spans="1:9" ht="28.8" x14ac:dyDescent="0.3">
      <c r="A225" s="10"/>
      <c r="B225" s="10">
        <v>4</v>
      </c>
      <c r="C225" s="10" t="s">
        <v>13</v>
      </c>
      <c r="D225" s="10">
        <v>0.9</v>
      </c>
      <c r="E225" s="24" t="s">
        <v>54</v>
      </c>
      <c r="F225" s="24">
        <v>45879</v>
      </c>
      <c r="G225" s="24" t="s">
        <v>30</v>
      </c>
      <c r="H225" s="10" t="s">
        <v>30</v>
      </c>
      <c r="I225" s="10"/>
    </row>
    <row r="226" spans="1:9" ht="28.8" x14ac:dyDescent="0.3">
      <c r="A226" s="22">
        <v>45901</v>
      </c>
      <c r="B226" s="3">
        <v>1</v>
      </c>
      <c r="C226" s="10" t="s">
        <v>13</v>
      </c>
      <c r="D226" s="10">
        <v>0.8</v>
      </c>
      <c r="E226" s="24">
        <v>45756</v>
      </c>
      <c r="F226" s="24" t="s">
        <v>55</v>
      </c>
      <c r="G226" s="24" t="s">
        <v>30</v>
      </c>
      <c r="H226" s="10" t="s">
        <v>30</v>
      </c>
      <c r="I226" s="10"/>
    </row>
    <row r="227" spans="1:9" ht="28.8" x14ac:dyDescent="0.3">
      <c r="A227" s="10"/>
      <c r="B227" s="3">
        <v>2</v>
      </c>
      <c r="C227" s="10" t="s">
        <v>13</v>
      </c>
      <c r="D227" s="10">
        <v>0.7</v>
      </c>
      <c r="E227" s="24">
        <v>45756</v>
      </c>
      <c r="F227" s="24" t="s">
        <v>55</v>
      </c>
      <c r="G227" s="24" t="s">
        <v>30</v>
      </c>
      <c r="H227" s="10" t="s">
        <v>30</v>
      </c>
      <c r="I227" s="10"/>
    </row>
    <row r="228" spans="1:9" ht="28.8" x14ac:dyDescent="0.3">
      <c r="A228" s="10"/>
      <c r="B228" s="10">
        <v>3</v>
      </c>
      <c r="C228" s="10" t="s">
        <v>13</v>
      </c>
      <c r="D228" s="10">
        <v>0.5</v>
      </c>
      <c r="E228" s="24">
        <v>45756</v>
      </c>
      <c r="F228" s="24" t="s">
        <v>55</v>
      </c>
      <c r="G228" s="24" t="s">
        <v>30</v>
      </c>
      <c r="H228" s="10" t="s">
        <v>30</v>
      </c>
      <c r="I228" s="10"/>
    </row>
    <row r="229" spans="1:9" ht="28.8" x14ac:dyDescent="0.3">
      <c r="A229" s="10"/>
      <c r="B229" s="10">
        <v>4</v>
      </c>
      <c r="C229" s="10" t="s">
        <v>13</v>
      </c>
      <c r="D229" s="10">
        <v>0.1</v>
      </c>
      <c r="E229" s="24">
        <v>45756</v>
      </c>
      <c r="F229" s="24" t="s">
        <v>55</v>
      </c>
      <c r="G229" s="24" t="s">
        <v>30</v>
      </c>
      <c r="H229" s="10" t="s">
        <v>30</v>
      </c>
      <c r="I229" s="10"/>
    </row>
    <row r="230" spans="1:9" ht="28.8" x14ac:dyDescent="0.3">
      <c r="A230" s="22">
        <v>45992</v>
      </c>
      <c r="B230" s="3">
        <v>1</v>
      </c>
      <c r="C230" s="10" t="s">
        <v>13</v>
      </c>
      <c r="D230" s="10">
        <v>1</v>
      </c>
      <c r="E230" s="24" t="s">
        <v>56</v>
      </c>
      <c r="F230" s="24" t="s">
        <v>57</v>
      </c>
      <c r="G230" s="24" t="s">
        <v>30</v>
      </c>
      <c r="H230" s="10" t="s">
        <v>30</v>
      </c>
      <c r="I230" s="10"/>
    </row>
    <row r="231" spans="1:9" ht="28.8" x14ac:dyDescent="0.3">
      <c r="A231" s="10"/>
      <c r="B231" s="3">
        <v>2</v>
      </c>
      <c r="C231" s="10" t="s">
        <v>13</v>
      </c>
      <c r="D231" s="10">
        <v>1.6</v>
      </c>
      <c r="E231" s="24" t="s">
        <v>56</v>
      </c>
      <c r="F231" s="24" t="s">
        <v>57</v>
      </c>
      <c r="G231" s="24" t="s">
        <v>30</v>
      </c>
      <c r="H231" s="10" t="s">
        <v>30</v>
      </c>
      <c r="I231" s="10"/>
    </row>
    <row r="232" spans="1:9" ht="28.8" x14ac:dyDescent="0.3">
      <c r="A232" s="10"/>
      <c r="B232" s="10">
        <v>3</v>
      </c>
      <c r="C232" s="10" t="s">
        <v>13</v>
      </c>
      <c r="D232" s="10">
        <v>1.1000000000000001</v>
      </c>
      <c r="E232" s="24" t="s">
        <v>56</v>
      </c>
      <c r="F232" s="24" t="s">
        <v>57</v>
      </c>
      <c r="G232" s="24" t="s">
        <v>30</v>
      </c>
      <c r="H232" s="10" t="s">
        <v>30</v>
      </c>
      <c r="I232" s="10"/>
    </row>
    <row r="233" spans="1:9" ht="28.8" x14ac:dyDescent="0.3">
      <c r="A233" s="16"/>
      <c r="B233" s="16">
        <v>4</v>
      </c>
      <c r="C233" s="16" t="s">
        <v>13</v>
      </c>
      <c r="D233" s="16">
        <v>1.7</v>
      </c>
      <c r="E233" s="80" t="s">
        <v>56</v>
      </c>
      <c r="F233" s="80" t="s">
        <v>57</v>
      </c>
      <c r="G233" s="24" t="s">
        <v>30</v>
      </c>
      <c r="H233" s="10" t="s">
        <v>30</v>
      </c>
      <c r="I233" s="16"/>
    </row>
    <row r="234" spans="1:9" ht="28.8" x14ac:dyDescent="0.3">
      <c r="A234" s="22">
        <v>46082</v>
      </c>
      <c r="B234" s="79">
        <v>1</v>
      </c>
      <c r="C234" s="16" t="s">
        <v>13</v>
      </c>
      <c r="D234" s="79" t="s">
        <v>30</v>
      </c>
      <c r="E234" s="79" t="s">
        <v>30</v>
      </c>
      <c r="F234" s="79" t="s">
        <v>30</v>
      </c>
      <c r="G234" s="79" t="s">
        <v>30</v>
      </c>
      <c r="H234" s="10" t="s">
        <v>30</v>
      </c>
      <c r="I234" s="79" t="s">
        <v>58</v>
      </c>
    </row>
    <row r="235" spans="1:9" ht="28.8" x14ac:dyDescent="0.3">
      <c r="A235" s="79"/>
      <c r="B235" s="79">
        <v>2</v>
      </c>
      <c r="C235" s="16" t="s">
        <v>13</v>
      </c>
      <c r="D235" s="79" t="s">
        <v>30</v>
      </c>
      <c r="E235" s="79" t="s">
        <v>30</v>
      </c>
      <c r="F235" s="79" t="s">
        <v>30</v>
      </c>
      <c r="G235" s="79" t="s">
        <v>30</v>
      </c>
      <c r="H235" s="10" t="s">
        <v>30</v>
      </c>
      <c r="I235" s="79" t="s">
        <v>58</v>
      </c>
    </row>
    <row r="236" spans="1:9" ht="28.8" x14ac:dyDescent="0.3">
      <c r="A236" s="79"/>
      <c r="B236" s="79">
        <v>3</v>
      </c>
      <c r="C236" s="16" t="s">
        <v>13</v>
      </c>
      <c r="D236" s="79" t="s">
        <v>30</v>
      </c>
      <c r="E236" s="79" t="s">
        <v>30</v>
      </c>
      <c r="F236" s="79" t="s">
        <v>30</v>
      </c>
      <c r="G236" s="79" t="s">
        <v>30</v>
      </c>
      <c r="H236" s="10" t="s">
        <v>30</v>
      </c>
      <c r="I236" s="79" t="s">
        <v>58</v>
      </c>
    </row>
    <row r="237" spans="1:9" ht="28.8" x14ac:dyDescent="0.3">
      <c r="A237" s="79"/>
      <c r="B237" s="79">
        <v>4</v>
      </c>
      <c r="C237" s="16" t="s">
        <v>13</v>
      </c>
      <c r="D237" s="79" t="s">
        <v>30</v>
      </c>
      <c r="E237" s="79" t="s">
        <v>30</v>
      </c>
      <c r="F237" s="79" t="s">
        <v>30</v>
      </c>
      <c r="G237" s="79" t="s">
        <v>30</v>
      </c>
      <c r="H237" s="10" t="s">
        <v>30</v>
      </c>
      <c r="I237" s="79" t="s">
        <v>58</v>
      </c>
    </row>
    <row r="238" spans="1:9" ht="28.8" x14ac:dyDescent="0.3">
      <c r="A238" s="22">
        <v>46174</v>
      </c>
      <c r="B238" s="79">
        <v>1</v>
      </c>
      <c r="C238" s="16" t="s">
        <v>13</v>
      </c>
      <c r="D238" s="79">
        <v>1.9</v>
      </c>
      <c r="E238" s="82" t="s">
        <v>59</v>
      </c>
      <c r="F238" s="82">
        <v>46239</v>
      </c>
      <c r="G238" s="82">
        <v>46254</v>
      </c>
      <c r="H238" s="10" t="s">
        <v>30</v>
      </c>
      <c r="I238" s="79"/>
    </row>
    <row r="239" spans="1:9" ht="28.8" x14ac:dyDescent="0.3">
      <c r="A239" s="79"/>
      <c r="B239" s="79">
        <v>2</v>
      </c>
      <c r="C239" s="16" t="s">
        <v>13</v>
      </c>
      <c r="D239" s="79">
        <v>3.4</v>
      </c>
      <c r="E239" s="82" t="s">
        <v>59</v>
      </c>
      <c r="F239" s="82">
        <v>46239</v>
      </c>
      <c r="G239" s="82">
        <v>46254</v>
      </c>
      <c r="H239" s="10" t="s">
        <v>30</v>
      </c>
      <c r="I239" s="79"/>
    </row>
    <row r="240" spans="1:9" ht="28.8" x14ac:dyDescent="0.3">
      <c r="A240" s="81"/>
      <c r="B240" s="81">
        <v>3</v>
      </c>
      <c r="C240" s="16" t="s">
        <v>13</v>
      </c>
      <c r="D240" s="81" t="s">
        <v>30</v>
      </c>
      <c r="E240" s="81" t="s">
        <v>30</v>
      </c>
      <c r="F240" s="81" t="s">
        <v>30</v>
      </c>
      <c r="G240" s="82" t="s">
        <v>30</v>
      </c>
      <c r="H240" s="10" t="s">
        <v>30</v>
      </c>
      <c r="I240" s="79" t="s">
        <v>58</v>
      </c>
    </row>
    <row r="241" spans="1:9" ht="28.8" x14ac:dyDescent="0.3">
      <c r="A241" s="79"/>
      <c r="B241" s="79">
        <v>4</v>
      </c>
      <c r="C241" s="16" t="s">
        <v>13</v>
      </c>
      <c r="D241" s="79">
        <v>2.7</v>
      </c>
      <c r="E241" s="82">
        <v>46204</v>
      </c>
      <c r="F241" s="82">
        <v>46251</v>
      </c>
      <c r="G241" s="82">
        <v>46254</v>
      </c>
      <c r="H241" s="10" t="s">
        <v>30</v>
      </c>
      <c r="I241" s="79"/>
    </row>
    <row r="242" spans="1:9" ht="28.8" x14ac:dyDescent="0.3">
      <c r="A242" s="91">
        <v>46291</v>
      </c>
      <c r="B242" s="79">
        <v>1</v>
      </c>
      <c r="C242" s="16" t="s">
        <v>13</v>
      </c>
      <c r="D242" s="81">
        <v>1.2</v>
      </c>
      <c r="E242" s="81" t="s">
        <v>60</v>
      </c>
      <c r="F242" s="81" t="s">
        <v>61</v>
      </c>
      <c r="G242" s="81" t="s">
        <v>62</v>
      </c>
      <c r="H242" s="10" t="s">
        <v>30</v>
      </c>
      <c r="I242" s="81"/>
    </row>
    <row r="243" spans="1:9" ht="28.8" x14ac:dyDescent="0.3">
      <c r="A243" s="79"/>
      <c r="B243" s="79">
        <v>2</v>
      </c>
      <c r="C243" s="16" t="s">
        <v>13</v>
      </c>
      <c r="D243" s="79">
        <v>0.5</v>
      </c>
      <c r="E243" s="81" t="s">
        <v>60</v>
      </c>
      <c r="F243" s="81" t="s">
        <v>61</v>
      </c>
      <c r="G243" s="79" t="s">
        <v>62</v>
      </c>
      <c r="H243" s="10" t="s">
        <v>30</v>
      </c>
      <c r="I243" s="79"/>
    </row>
    <row r="244" spans="1:9" ht="28.8" x14ac:dyDescent="0.3">
      <c r="A244" s="79"/>
      <c r="B244" s="81">
        <v>3</v>
      </c>
      <c r="C244" s="16" t="s">
        <v>13</v>
      </c>
      <c r="D244" s="79">
        <v>0.8</v>
      </c>
      <c r="E244" s="81" t="s">
        <v>60</v>
      </c>
      <c r="F244" s="81" t="s">
        <v>61</v>
      </c>
      <c r="G244" s="79" t="s">
        <v>62</v>
      </c>
      <c r="H244" s="10" t="s">
        <v>30</v>
      </c>
      <c r="I244" s="79"/>
    </row>
    <row r="245" spans="1:9" ht="28.8" x14ac:dyDescent="0.3">
      <c r="A245" s="79"/>
      <c r="B245" s="79">
        <v>4</v>
      </c>
      <c r="C245" s="16" t="s">
        <v>13</v>
      </c>
      <c r="D245" s="79">
        <v>0.8</v>
      </c>
      <c r="E245" s="81" t="s">
        <v>60</v>
      </c>
      <c r="F245" s="81" t="s">
        <v>61</v>
      </c>
      <c r="G245" s="79" t="s">
        <v>62</v>
      </c>
      <c r="H245" s="10" t="s">
        <v>30</v>
      </c>
      <c r="I245" s="79"/>
    </row>
    <row r="246" spans="1:9" x14ac:dyDescent="0.3">
      <c r="A246" s="81"/>
      <c r="B246" s="81"/>
      <c r="C246" s="16"/>
      <c r="D246" s="81"/>
      <c r="E246" s="81"/>
      <c r="F246" s="81"/>
      <c r="G246" s="81"/>
      <c r="H246" s="81"/>
      <c r="I246" s="81"/>
    </row>
    <row r="247" spans="1:9" x14ac:dyDescent="0.3">
      <c r="A247" s="79"/>
      <c r="B247" s="79"/>
      <c r="C247" s="79"/>
      <c r="D247" s="79"/>
      <c r="E247" s="79"/>
      <c r="F247" s="79"/>
      <c r="G247" s="79"/>
      <c r="H247" s="79"/>
      <c r="I247" s="79"/>
    </row>
    <row r="248" spans="1:9" x14ac:dyDescent="0.3">
      <c r="A248" s="79"/>
      <c r="B248" s="79"/>
      <c r="C248" s="79"/>
      <c r="D248" s="79"/>
      <c r="E248" s="79"/>
      <c r="F248" s="79"/>
      <c r="G248" s="79"/>
      <c r="H248" s="79"/>
      <c r="I248" s="79"/>
    </row>
    <row r="249" spans="1:9" x14ac:dyDescent="0.3">
      <c r="A249" s="79"/>
      <c r="B249" s="79"/>
      <c r="C249" s="79"/>
      <c r="D249" s="79"/>
      <c r="E249" s="79"/>
      <c r="F249" s="79"/>
      <c r="G249" s="79"/>
      <c r="H249" s="79"/>
      <c r="I249" s="79"/>
    </row>
  </sheetData>
  <mergeCells count="8">
    <mergeCell ref="A12:F12"/>
    <mergeCell ref="A14:F14"/>
    <mergeCell ref="E2:G2"/>
    <mergeCell ref="A1:C1"/>
    <mergeCell ref="A2:C2"/>
    <mergeCell ref="A3:C3"/>
    <mergeCell ref="A4:C4"/>
    <mergeCell ref="A6:C6"/>
  </mergeCells>
  <phoneticPr fontId="7" type="noConversion"/>
  <hyperlinks>
    <hyperlink ref="E2" r:id="rId1" xr:uid="{00000000-0004-0000-0000-000000000000}"/>
    <hyperlink ref="E2:G2" r:id="rId2" display="(click here to link to full licence)" xr:uid="{3078C7F2-C2DB-405E-88A7-B05CB2B65973}"/>
  </hyperlinks>
  <pageMargins left="0.70866141732283472" right="0.70866141732283472" top="0.70866141732283472" bottom="0.74803149606299213" header="0.31496062992125984" footer="0.31496062992125984"/>
  <pageSetup paperSize="9" scale="21"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84"/>
  <sheetViews>
    <sheetView topLeftCell="A368" zoomScaleNormal="100" workbookViewId="0">
      <selection activeCell="M364" sqref="M364"/>
    </sheetView>
  </sheetViews>
  <sheetFormatPr defaultColWidth="9.109375" defaultRowHeight="14.4" x14ac:dyDescent="0.3"/>
  <cols>
    <col min="1" max="1" width="9.109375" style="6" customWidth="1"/>
    <col min="2" max="2" width="17.44140625" style="6" customWidth="1"/>
    <col min="3" max="3" width="21" style="6" customWidth="1"/>
    <col min="4" max="4" width="18" style="6" customWidth="1"/>
    <col min="5" max="5" width="15" style="6" customWidth="1"/>
    <col min="6" max="6" width="14.109375" style="6" bestFit="1" customWidth="1"/>
    <col min="7" max="7" width="16.88671875" style="6" bestFit="1" customWidth="1"/>
    <col min="8" max="8" width="11.44140625" style="6" bestFit="1" customWidth="1"/>
    <col min="9" max="9" width="26.88671875" style="6" customWidth="1"/>
    <col min="10" max="10" width="10.6640625" style="6" bestFit="1" customWidth="1"/>
    <col min="11" max="11" width="14.5546875" style="6" customWidth="1"/>
    <col min="12" max="12" width="11.6640625" style="6" customWidth="1"/>
    <col min="13" max="16384" width="9.109375" style="6"/>
  </cols>
  <sheetData>
    <row r="1" spans="1:6" x14ac:dyDescent="0.3">
      <c r="A1" s="5" t="s">
        <v>0</v>
      </c>
    </row>
    <row r="2" spans="1:6" x14ac:dyDescent="0.3">
      <c r="A2" s="5" t="s">
        <v>1</v>
      </c>
      <c r="E2" s="12" t="s">
        <v>2</v>
      </c>
    </row>
    <row r="3" spans="1:6" x14ac:dyDescent="0.3">
      <c r="A3" s="5" t="s">
        <v>63</v>
      </c>
    </row>
    <row r="4" spans="1:6" x14ac:dyDescent="0.3">
      <c r="A4" s="5" t="s">
        <v>4</v>
      </c>
    </row>
    <row r="5" spans="1:6" x14ac:dyDescent="0.3">
      <c r="A5" s="5"/>
    </row>
    <row r="6" spans="1:6" ht="20.25" customHeight="1" x14ac:dyDescent="0.3">
      <c r="A6" s="9" t="s">
        <v>5</v>
      </c>
    </row>
    <row r="7" spans="1:6" ht="28.8" x14ac:dyDescent="0.3">
      <c r="A7" s="1" t="s">
        <v>6</v>
      </c>
      <c r="B7" s="1" t="s">
        <v>7</v>
      </c>
      <c r="C7" s="1" t="s">
        <v>8</v>
      </c>
      <c r="D7" s="1" t="s">
        <v>9</v>
      </c>
      <c r="E7" s="1" t="s">
        <v>10</v>
      </c>
      <c r="F7" s="1" t="s">
        <v>11</v>
      </c>
    </row>
    <row r="8" spans="1:6" x14ac:dyDescent="0.3">
      <c r="A8" s="13">
        <v>5</v>
      </c>
      <c r="B8" s="16" t="s">
        <v>64</v>
      </c>
      <c r="C8" s="10" t="s">
        <v>65</v>
      </c>
      <c r="D8" s="3" t="s">
        <v>66</v>
      </c>
      <c r="E8" s="3" t="s">
        <v>67</v>
      </c>
      <c r="F8" s="3">
        <v>100</v>
      </c>
    </row>
    <row r="9" spans="1:6" x14ac:dyDescent="0.3">
      <c r="A9" s="14"/>
      <c r="B9" s="26"/>
      <c r="C9" s="6" t="s">
        <v>68</v>
      </c>
      <c r="D9" s="3" t="s">
        <v>66</v>
      </c>
      <c r="E9" s="3" t="s">
        <v>67</v>
      </c>
      <c r="F9" s="3">
        <v>100</v>
      </c>
    </row>
    <row r="10" spans="1:6" x14ac:dyDescent="0.3">
      <c r="A10" s="28"/>
      <c r="B10" s="26"/>
      <c r="C10" s="25" t="s">
        <v>69</v>
      </c>
      <c r="D10" s="3" t="s">
        <v>66</v>
      </c>
      <c r="E10" s="3" t="s">
        <v>67</v>
      </c>
      <c r="F10" s="3">
        <v>250</v>
      </c>
    </row>
    <row r="11" spans="1:6" ht="28.8" x14ac:dyDescent="0.3">
      <c r="A11" s="28"/>
      <c r="B11" s="26"/>
      <c r="C11" s="25" t="s">
        <v>70</v>
      </c>
      <c r="D11" s="3" t="s">
        <v>66</v>
      </c>
      <c r="E11" s="3" t="s">
        <v>67</v>
      </c>
      <c r="F11" s="3">
        <v>5</v>
      </c>
    </row>
    <row r="12" spans="1:6" x14ac:dyDescent="0.3">
      <c r="A12" s="28"/>
      <c r="B12" s="26"/>
      <c r="C12" s="25" t="s">
        <v>71</v>
      </c>
      <c r="D12" s="3" t="s">
        <v>72</v>
      </c>
      <c r="E12" s="3" t="s">
        <v>67</v>
      </c>
      <c r="F12" s="3" t="s">
        <v>16</v>
      </c>
    </row>
    <row r="13" spans="1:6" x14ac:dyDescent="0.3">
      <c r="A13" s="28"/>
      <c r="B13" s="26"/>
      <c r="C13" s="25" t="s">
        <v>73</v>
      </c>
      <c r="D13" s="3" t="s">
        <v>74</v>
      </c>
      <c r="E13" s="3" t="s">
        <v>67</v>
      </c>
      <c r="F13" s="3" t="s">
        <v>16</v>
      </c>
    </row>
    <row r="14" spans="1:6" x14ac:dyDescent="0.3">
      <c r="A14" s="28"/>
      <c r="B14" s="26"/>
      <c r="C14" s="25" t="s">
        <v>75</v>
      </c>
      <c r="D14" s="3" t="s">
        <v>72</v>
      </c>
      <c r="E14" s="3" t="s">
        <v>67</v>
      </c>
      <c r="F14" s="3" t="s">
        <v>16</v>
      </c>
    </row>
    <row r="15" spans="1:6" ht="28.8" x14ac:dyDescent="0.3">
      <c r="A15" s="28"/>
      <c r="B15" s="26"/>
      <c r="C15" s="25" t="s">
        <v>76</v>
      </c>
      <c r="D15" s="10" t="s">
        <v>77</v>
      </c>
      <c r="E15" s="3" t="s">
        <v>67</v>
      </c>
      <c r="F15" s="3" t="s">
        <v>16</v>
      </c>
    </row>
    <row r="16" spans="1:6" x14ac:dyDescent="0.3">
      <c r="A16" s="28"/>
      <c r="B16" s="26"/>
      <c r="C16" s="25" t="s">
        <v>78</v>
      </c>
      <c r="D16" s="3" t="s">
        <v>72</v>
      </c>
      <c r="E16" s="3" t="s">
        <v>67</v>
      </c>
      <c r="F16" s="3" t="s">
        <v>16</v>
      </c>
    </row>
    <row r="17" spans="1:10" x14ac:dyDescent="0.3">
      <c r="A17" s="28"/>
      <c r="B17" s="26"/>
      <c r="C17" s="25" t="s">
        <v>79</v>
      </c>
      <c r="D17" s="10" t="s">
        <v>80</v>
      </c>
      <c r="E17" s="3" t="s">
        <v>67</v>
      </c>
      <c r="F17" s="3" t="s">
        <v>16</v>
      </c>
    </row>
    <row r="18" spans="1:10" x14ac:dyDescent="0.3">
      <c r="A18" s="28"/>
      <c r="B18" s="26"/>
      <c r="C18" s="25" t="s">
        <v>81</v>
      </c>
      <c r="D18" s="10" t="s">
        <v>82</v>
      </c>
      <c r="E18" s="3" t="s">
        <v>67</v>
      </c>
      <c r="F18" s="3" t="s">
        <v>16</v>
      </c>
    </row>
    <row r="19" spans="1:10" x14ac:dyDescent="0.3">
      <c r="A19" s="29"/>
      <c r="B19" s="27"/>
      <c r="C19" s="25" t="s">
        <v>83</v>
      </c>
      <c r="D19" s="10" t="s">
        <v>84</v>
      </c>
      <c r="E19" s="3" t="s">
        <v>67</v>
      </c>
      <c r="F19" s="3" t="s">
        <v>16</v>
      </c>
    </row>
    <row r="20" spans="1:10" x14ac:dyDescent="0.3">
      <c r="A20" s="29">
        <v>9</v>
      </c>
      <c r="B20" s="27" t="s">
        <v>85</v>
      </c>
      <c r="C20" s="25" t="s">
        <v>69</v>
      </c>
      <c r="D20" s="3" t="s">
        <v>66</v>
      </c>
      <c r="E20" s="3" t="s">
        <v>86</v>
      </c>
      <c r="F20" s="3">
        <v>100</v>
      </c>
    </row>
    <row r="21" spans="1:10" x14ac:dyDescent="0.3">
      <c r="B21" s="7"/>
      <c r="C21" s="7"/>
    </row>
    <row r="22" spans="1:10" x14ac:dyDescent="0.3">
      <c r="A22" s="6" t="s">
        <v>87</v>
      </c>
      <c r="B22" s="7"/>
    </row>
    <row r="23" spans="1:10" x14ac:dyDescent="0.3">
      <c r="A23" s="5"/>
    </row>
    <row r="24" spans="1:10" ht="19.5" customHeight="1" x14ac:dyDescent="0.3">
      <c r="A24" s="9" t="s">
        <v>21</v>
      </c>
    </row>
    <row r="25" spans="1:10" x14ac:dyDescent="0.3">
      <c r="A25" s="1" t="s">
        <v>22</v>
      </c>
      <c r="B25" s="11" t="s">
        <v>6</v>
      </c>
      <c r="C25" s="11" t="s">
        <v>8</v>
      </c>
      <c r="D25" s="1" t="s">
        <v>23</v>
      </c>
      <c r="E25" s="1" t="s">
        <v>24</v>
      </c>
      <c r="F25" s="1" t="s">
        <v>25</v>
      </c>
      <c r="G25" s="1" t="s">
        <v>26</v>
      </c>
      <c r="H25" s="1" t="s">
        <v>27</v>
      </c>
      <c r="I25" s="1" t="s">
        <v>28</v>
      </c>
    </row>
    <row r="26" spans="1:10" x14ac:dyDescent="0.3">
      <c r="A26" s="20">
        <v>41000</v>
      </c>
      <c r="B26" s="13">
        <v>5</v>
      </c>
      <c r="C26" s="10" t="s">
        <v>65</v>
      </c>
      <c r="D26" s="3">
        <v>23</v>
      </c>
      <c r="E26" s="4">
        <v>41010</v>
      </c>
      <c r="F26" s="4">
        <v>41043</v>
      </c>
      <c r="G26" s="4">
        <v>41089</v>
      </c>
      <c r="H26" s="3" t="s">
        <v>88</v>
      </c>
      <c r="I26" s="3"/>
    </row>
    <row r="27" spans="1:10" x14ac:dyDescent="0.3">
      <c r="A27" s="14"/>
      <c r="B27" s="14"/>
      <c r="C27" s="6" t="s">
        <v>68</v>
      </c>
      <c r="D27" s="3">
        <f>28+1.5</f>
        <v>29.5</v>
      </c>
      <c r="E27" s="4">
        <v>41010</v>
      </c>
      <c r="F27" s="4">
        <v>41043</v>
      </c>
      <c r="G27" s="4">
        <v>41089</v>
      </c>
      <c r="H27" s="3" t="s">
        <v>88</v>
      </c>
      <c r="I27" s="3"/>
    </row>
    <row r="28" spans="1:10" x14ac:dyDescent="0.3">
      <c r="A28" s="14"/>
      <c r="B28" s="14"/>
      <c r="C28" s="10" t="s">
        <v>69</v>
      </c>
      <c r="D28" s="3">
        <v>170</v>
      </c>
      <c r="E28" s="4">
        <v>41010</v>
      </c>
      <c r="F28" s="4">
        <v>41043</v>
      </c>
      <c r="G28" s="4">
        <v>41089</v>
      </c>
      <c r="H28" s="3" t="s">
        <v>88</v>
      </c>
      <c r="I28" s="3"/>
    </row>
    <row r="29" spans="1:10" ht="28.8" x14ac:dyDescent="0.3">
      <c r="A29" s="31"/>
      <c r="B29" s="14"/>
      <c r="C29" s="25" t="s">
        <v>70</v>
      </c>
      <c r="D29" s="3">
        <v>0.6</v>
      </c>
      <c r="E29" s="4">
        <v>41010</v>
      </c>
      <c r="F29" s="4">
        <v>41043</v>
      </c>
      <c r="G29" s="4">
        <v>41089</v>
      </c>
      <c r="H29" s="3" t="s">
        <v>88</v>
      </c>
      <c r="I29" s="4"/>
      <c r="J29" s="8"/>
    </row>
    <row r="30" spans="1:10" x14ac:dyDescent="0.3">
      <c r="A30" s="31"/>
      <c r="B30" s="14"/>
      <c r="C30" s="25" t="s">
        <v>71</v>
      </c>
      <c r="D30" s="3">
        <v>15.9</v>
      </c>
      <c r="E30" s="4">
        <v>41010</v>
      </c>
      <c r="F30" s="4">
        <v>41043</v>
      </c>
      <c r="G30" s="4">
        <v>41422</v>
      </c>
      <c r="H30" s="30" t="s">
        <v>30</v>
      </c>
      <c r="I30" s="4"/>
      <c r="J30" s="8"/>
    </row>
    <row r="31" spans="1:10" x14ac:dyDescent="0.3">
      <c r="A31" s="31"/>
      <c r="B31" s="14"/>
      <c r="C31" s="25" t="s">
        <v>73</v>
      </c>
      <c r="D31" s="3">
        <v>1.4</v>
      </c>
      <c r="E31" s="4">
        <v>41010</v>
      </c>
      <c r="F31" s="4">
        <v>41043</v>
      </c>
      <c r="G31" s="4">
        <v>41422</v>
      </c>
      <c r="H31" s="30" t="s">
        <v>30</v>
      </c>
      <c r="I31" s="4"/>
      <c r="J31" s="8"/>
    </row>
    <row r="32" spans="1:10" x14ac:dyDescent="0.3">
      <c r="A32" s="31"/>
      <c r="B32" s="14"/>
      <c r="C32" s="25" t="s">
        <v>75</v>
      </c>
      <c r="D32" s="3">
        <v>14</v>
      </c>
      <c r="E32" s="4">
        <v>41010</v>
      </c>
      <c r="F32" s="4">
        <v>41043</v>
      </c>
      <c r="G32" s="4">
        <v>41422</v>
      </c>
      <c r="H32" s="30" t="s">
        <v>30</v>
      </c>
      <c r="I32" s="4"/>
      <c r="J32" s="8"/>
    </row>
    <row r="33" spans="1:10" ht="28.8" x14ac:dyDescent="0.3">
      <c r="A33" s="31"/>
      <c r="B33" s="14"/>
      <c r="C33" s="25" t="s">
        <v>89</v>
      </c>
      <c r="D33" s="3">
        <v>31</v>
      </c>
      <c r="E33" s="4">
        <v>41010</v>
      </c>
      <c r="F33" s="4">
        <v>41043</v>
      </c>
      <c r="G33" s="4">
        <v>41422</v>
      </c>
      <c r="H33" s="30" t="s">
        <v>30</v>
      </c>
      <c r="I33" s="4"/>
      <c r="J33" s="8"/>
    </row>
    <row r="34" spans="1:10" x14ac:dyDescent="0.3">
      <c r="A34" s="31"/>
      <c r="B34" s="14"/>
      <c r="C34" s="25" t="s">
        <v>78</v>
      </c>
      <c r="D34" s="3">
        <v>10.8</v>
      </c>
      <c r="E34" s="4">
        <v>41010</v>
      </c>
      <c r="F34" s="4">
        <v>41043</v>
      </c>
      <c r="G34" s="4">
        <v>41422</v>
      </c>
      <c r="H34" s="30" t="s">
        <v>30</v>
      </c>
      <c r="I34" s="4"/>
      <c r="J34" s="8"/>
    </row>
    <row r="35" spans="1:10" x14ac:dyDescent="0.3">
      <c r="A35" s="31"/>
      <c r="B35" s="14"/>
      <c r="C35" s="25" t="s">
        <v>79</v>
      </c>
      <c r="D35" s="3">
        <v>52</v>
      </c>
      <c r="E35" s="4">
        <v>41010</v>
      </c>
      <c r="F35" s="4">
        <v>41043</v>
      </c>
      <c r="G35" s="4">
        <v>41422</v>
      </c>
      <c r="H35" s="30" t="s">
        <v>30</v>
      </c>
      <c r="I35" s="4"/>
      <c r="J35" s="8"/>
    </row>
    <row r="36" spans="1:10" x14ac:dyDescent="0.3">
      <c r="A36" s="31"/>
      <c r="B36" s="14"/>
      <c r="C36" s="25" t="s">
        <v>81</v>
      </c>
      <c r="D36" s="3">
        <v>7.8</v>
      </c>
      <c r="E36" s="4">
        <v>41010</v>
      </c>
      <c r="F36" s="4">
        <v>41043</v>
      </c>
      <c r="G36" s="4">
        <v>41422</v>
      </c>
      <c r="H36" s="30" t="s">
        <v>30</v>
      </c>
      <c r="I36" s="4"/>
      <c r="J36" s="8"/>
    </row>
    <row r="37" spans="1:10" x14ac:dyDescent="0.3">
      <c r="A37" s="31"/>
      <c r="B37" s="14"/>
      <c r="C37" s="25" t="s">
        <v>83</v>
      </c>
      <c r="D37" s="3">
        <v>150</v>
      </c>
      <c r="E37" s="4">
        <v>41010</v>
      </c>
      <c r="F37" s="4">
        <v>41044</v>
      </c>
      <c r="G37" s="4">
        <v>41422</v>
      </c>
      <c r="H37" s="30" t="s">
        <v>30</v>
      </c>
      <c r="I37" s="4"/>
      <c r="J37" s="8"/>
    </row>
    <row r="38" spans="1:10" x14ac:dyDescent="0.3">
      <c r="A38" s="31"/>
      <c r="B38" s="3">
        <v>9</v>
      </c>
      <c r="C38" s="25" t="s">
        <v>69</v>
      </c>
      <c r="D38" s="3">
        <v>14</v>
      </c>
      <c r="E38" s="4">
        <v>41011</v>
      </c>
      <c r="F38" s="4">
        <v>41043</v>
      </c>
      <c r="G38" s="4">
        <v>41422</v>
      </c>
      <c r="H38" s="30" t="s">
        <v>88</v>
      </c>
      <c r="I38" s="4"/>
      <c r="J38" s="8"/>
    </row>
    <row r="39" spans="1:10" x14ac:dyDescent="0.3">
      <c r="A39" s="32">
        <v>41244</v>
      </c>
      <c r="B39" s="13">
        <v>5</v>
      </c>
      <c r="C39" s="25" t="s">
        <v>65</v>
      </c>
      <c r="D39" s="3">
        <v>59</v>
      </c>
      <c r="E39" s="4">
        <v>41262</v>
      </c>
      <c r="F39" s="4">
        <v>41330</v>
      </c>
      <c r="G39" s="4">
        <v>41332</v>
      </c>
      <c r="H39" s="3" t="s">
        <v>88</v>
      </c>
      <c r="I39" s="3"/>
    </row>
    <row r="40" spans="1:10" x14ac:dyDescent="0.3">
      <c r="A40" s="28"/>
      <c r="B40" s="14"/>
      <c r="C40" s="6" t="s">
        <v>68</v>
      </c>
      <c r="D40" s="3">
        <f>4.7+2.8</f>
        <v>7.5</v>
      </c>
      <c r="E40" s="4">
        <v>41262</v>
      </c>
      <c r="F40" s="4">
        <v>41330</v>
      </c>
      <c r="G40" s="4">
        <v>41332</v>
      </c>
      <c r="H40" s="3" t="s">
        <v>88</v>
      </c>
      <c r="I40" s="3"/>
    </row>
    <row r="41" spans="1:10" x14ac:dyDescent="0.3">
      <c r="A41" s="28"/>
      <c r="B41" s="14"/>
      <c r="C41" s="25" t="s">
        <v>69</v>
      </c>
      <c r="D41" s="3">
        <v>140</v>
      </c>
      <c r="E41" s="4">
        <v>41262</v>
      </c>
      <c r="F41" s="4">
        <v>41330</v>
      </c>
      <c r="G41" s="4">
        <v>41332</v>
      </c>
      <c r="H41" s="3" t="s">
        <v>88</v>
      </c>
      <c r="I41" s="3"/>
    </row>
    <row r="42" spans="1:10" ht="28.8" x14ac:dyDescent="0.3">
      <c r="A42" s="28"/>
      <c r="B42" s="14"/>
      <c r="C42" s="25" t="s">
        <v>70</v>
      </c>
      <c r="D42" s="3">
        <v>0.25</v>
      </c>
      <c r="E42" s="4">
        <v>41262</v>
      </c>
      <c r="F42" s="4">
        <v>41330</v>
      </c>
      <c r="G42" s="4">
        <v>41332</v>
      </c>
      <c r="H42" s="3" t="s">
        <v>88</v>
      </c>
      <c r="I42" s="3"/>
    </row>
    <row r="43" spans="1:10" x14ac:dyDescent="0.3">
      <c r="A43" s="28"/>
      <c r="B43" s="14"/>
      <c r="C43" s="25" t="s">
        <v>71</v>
      </c>
      <c r="D43" s="3">
        <v>18.2</v>
      </c>
      <c r="E43" s="4">
        <v>41262</v>
      </c>
      <c r="F43" s="4">
        <v>41330</v>
      </c>
      <c r="G43" s="4">
        <v>41422</v>
      </c>
      <c r="H43" s="30" t="s">
        <v>30</v>
      </c>
      <c r="I43" s="3"/>
    </row>
    <row r="44" spans="1:10" x14ac:dyDescent="0.3">
      <c r="A44" s="28"/>
      <c r="B44" s="14"/>
      <c r="C44" s="25" t="s">
        <v>73</v>
      </c>
      <c r="D44" s="3">
        <v>1.4</v>
      </c>
      <c r="E44" s="4">
        <v>41262</v>
      </c>
      <c r="F44" s="4">
        <v>41330</v>
      </c>
      <c r="G44" s="4">
        <v>41422</v>
      </c>
      <c r="H44" s="30" t="s">
        <v>30</v>
      </c>
      <c r="I44" s="3"/>
    </row>
    <row r="45" spans="1:10" x14ac:dyDescent="0.3">
      <c r="A45" s="28"/>
      <c r="B45" s="14"/>
      <c r="C45" s="25" t="s">
        <v>75</v>
      </c>
      <c r="D45" s="3">
        <v>17</v>
      </c>
      <c r="E45" s="4">
        <v>41262</v>
      </c>
      <c r="F45" s="4">
        <v>41330</v>
      </c>
      <c r="G45" s="4">
        <v>41422</v>
      </c>
      <c r="H45" s="30" t="s">
        <v>30</v>
      </c>
      <c r="I45" s="3"/>
    </row>
    <row r="46" spans="1:10" ht="28.8" x14ac:dyDescent="0.3">
      <c r="A46" s="28"/>
      <c r="B46" s="14"/>
      <c r="C46" s="25" t="s">
        <v>89</v>
      </c>
      <c r="D46" s="3">
        <v>31</v>
      </c>
      <c r="E46" s="4">
        <v>41262</v>
      </c>
      <c r="F46" s="4">
        <v>41330</v>
      </c>
      <c r="G46" s="4">
        <v>41422</v>
      </c>
      <c r="H46" s="30" t="s">
        <v>30</v>
      </c>
      <c r="I46" s="3"/>
    </row>
    <row r="47" spans="1:10" x14ac:dyDescent="0.3">
      <c r="A47" s="28"/>
      <c r="B47" s="14"/>
      <c r="C47" s="25" t="s">
        <v>78</v>
      </c>
      <c r="D47" s="3">
        <v>9.1</v>
      </c>
      <c r="E47" s="4">
        <v>41262</v>
      </c>
      <c r="F47" s="4">
        <v>41330</v>
      </c>
      <c r="G47" s="4">
        <v>41422</v>
      </c>
      <c r="H47" s="30" t="s">
        <v>30</v>
      </c>
      <c r="I47" s="3"/>
    </row>
    <row r="48" spans="1:10" x14ac:dyDescent="0.3">
      <c r="A48" s="28"/>
      <c r="B48" s="14"/>
      <c r="C48" s="25" t="s">
        <v>79</v>
      </c>
      <c r="D48" s="3">
        <v>58</v>
      </c>
      <c r="E48" s="4">
        <v>41262</v>
      </c>
      <c r="F48" s="4">
        <v>41330</v>
      </c>
      <c r="G48" s="4">
        <v>41422</v>
      </c>
      <c r="H48" s="30" t="s">
        <v>30</v>
      </c>
      <c r="I48" s="3"/>
    </row>
    <row r="49" spans="1:9" x14ac:dyDescent="0.3">
      <c r="A49" s="28"/>
      <c r="B49" s="14"/>
      <c r="C49" s="25" t="s">
        <v>81</v>
      </c>
      <c r="D49" s="3">
        <v>17</v>
      </c>
      <c r="E49" s="4">
        <v>41262</v>
      </c>
      <c r="F49" s="4">
        <v>41330</v>
      </c>
      <c r="G49" s="4">
        <v>41422</v>
      </c>
      <c r="H49" s="30" t="s">
        <v>30</v>
      </c>
      <c r="I49" s="3"/>
    </row>
    <row r="50" spans="1:9" x14ac:dyDescent="0.3">
      <c r="A50" s="28"/>
      <c r="B50" s="15"/>
      <c r="C50" s="25" t="s">
        <v>83</v>
      </c>
      <c r="D50" s="3">
        <v>300</v>
      </c>
      <c r="E50" s="4">
        <v>41262</v>
      </c>
      <c r="F50" s="4">
        <v>41330</v>
      </c>
      <c r="G50" s="4">
        <v>41422</v>
      </c>
      <c r="H50" s="30" t="s">
        <v>30</v>
      </c>
      <c r="I50" s="3"/>
    </row>
    <row r="51" spans="1:9" x14ac:dyDescent="0.3">
      <c r="A51" s="29"/>
      <c r="B51" s="3">
        <v>9</v>
      </c>
      <c r="C51" s="25" t="s">
        <v>69</v>
      </c>
      <c r="D51" s="6">
        <v>19</v>
      </c>
      <c r="E51" s="4">
        <v>41263</v>
      </c>
      <c r="F51" s="4">
        <v>41331</v>
      </c>
      <c r="G51" s="4">
        <v>41422</v>
      </c>
      <c r="H51" s="30" t="s">
        <v>88</v>
      </c>
      <c r="I51" s="3"/>
    </row>
    <row r="52" spans="1:9" x14ac:dyDescent="0.3">
      <c r="A52" s="20">
        <v>41365</v>
      </c>
      <c r="B52" s="13">
        <v>5</v>
      </c>
      <c r="C52" s="10" t="s">
        <v>65</v>
      </c>
      <c r="D52" s="3">
        <v>53</v>
      </c>
      <c r="E52" s="4">
        <v>41374</v>
      </c>
      <c r="F52" s="4">
        <v>41401</v>
      </c>
      <c r="G52" s="4">
        <v>41402</v>
      </c>
      <c r="H52" s="3" t="s">
        <v>88</v>
      </c>
      <c r="I52" s="3"/>
    </row>
    <row r="53" spans="1:9" x14ac:dyDescent="0.3">
      <c r="A53" s="28"/>
      <c r="B53" s="14"/>
      <c r="C53" s="6" t="s">
        <v>68</v>
      </c>
      <c r="D53" s="3">
        <f>0.5+0.1</f>
        <v>0.6</v>
      </c>
      <c r="E53" s="4">
        <v>41374</v>
      </c>
      <c r="F53" s="4">
        <v>41401</v>
      </c>
      <c r="G53" s="4">
        <v>41402</v>
      </c>
      <c r="H53" s="3" t="s">
        <v>88</v>
      </c>
      <c r="I53" s="3"/>
    </row>
    <row r="54" spans="1:9" x14ac:dyDescent="0.3">
      <c r="A54" s="28"/>
      <c r="B54" s="14"/>
      <c r="C54" s="25" t="s">
        <v>69</v>
      </c>
      <c r="D54" s="3">
        <v>67</v>
      </c>
      <c r="E54" s="4">
        <v>41374</v>
      </c>
      <c r="F54" s="4">
        <v>41401</v>
      </c>
      <c r="G54" s="4">
        <v>41402</v>
      </c>
      <c r="H54" s="3" t="s">
        <v>88</v>
      </c>
      <c r="I54" s="3"/>
    </row>
    <row r="55" spans="1:9" ht="28.8" x14ac:dyDescent="0.3">
      <c r="A55" s="28"/>
      <c r="B55" s="14"/>
      <c r="C55" s="25" t="s">
        <v>70</v>
      </c>
      <c r="D55" s="3">
        <v>0.54</v>
      </c>
      <c r="E55" s="4">
        <v>41374</v>
      </c>
      <c r="F55" s="4">
        <v>41401</v>
      </c>
      <c r="G55" s="4">
        <v>41402</v>
      </c>
      <c r="H55" s="3" t="s">
        <v>88</v>
      </c>
      <c r="I55" s="3"/>
    </row>
    <row r="56" spans="1:9" x14ac:dyDescent="0.3">
      <c r="A56" s="28"/>
      <c r="B56" s="14"/>
      <c r="C56" s="25" t="s">
        <v>71</v>
      </c>
      <c r="D56" s="3">
        <v>15.2</v>
      </c>
      <c r="E56" s="4">
        <v>41374</v>
      </c>
      <c r="F56" s="4">
        <v>41401</v>
      </c>
      <c r="G56" s="4">
        <v>41422</v>
      </c>
      <c r="H56" s="30" t="s">
        <v>30</v>
      </c>
      <c r="I56" s="3"/>
    </row>
    <row r="57" spans="1:9" x14ac:dyDescent="0.3">
      <c r="A57" s="28"/>
      <c r="B57" s="14"/>
      <c r="C57" s="25" t="s">
        <v>73</v>
      </c>
      <c r="D57" s="3">
        <v>1.4</v>
      </c>
      <c r="E57" s="4">
        <v>41374</v>
      </c>
      <c r="F57" s="4">
        <v>41401</v>
      </c>
      <c r="G57" s="4">
        <v>41422</v>
      </c>
      <c r="H57" s="30" t="s">
        <v>30</v>
      </c>
      <c r="I57" s="3"/>
    </row>
    <row r="58" spans="1:9" x14ac:dyDescent="0.3">
      <c r="A58" s="28"/>
      <c r="B58" s="14"/>
      <c r="C58" s="25" t="s">
        <v>75</v>
      </c>
      <c r="D58" s="3">
        <v>17</v>
      </c>
      <c r="E58" s="4">
        <v>41374</v>
      </c>
      <c r="F58" s="4">
        <v>41401</v>
      </c>
      <c r="G58" s="4">
        <v>41422</v>
      </c>
      <c r="H58" s="30" t="s">
        <v>30</v>
      </c>
      <c r="I58" s="3"/>
    </row>
    <row r="59" spans="1:9" ht="28.8" x14ac:dyDescent="0.3">
      <c r="A59" s="28"/>
      <c r="B59" s="14"/>
      <c r="C59" s="25" t="s">
        <v>89</v>
      </c>
      <c r="D59" s="3">
        <v>31</v>
      </c>
      <c r="E59" s="4">
        <v>41374</v>
      </c>
      <c r="F59" s="4">
        <v>41401</v>
      </c>
      <c r="G59" s="4">
        <v>41422</v>
      </c>
      <c r="H59" s="30" t="s">
        <v>30</v>
      </c>
      <c r="I59" s="3"/>
    </row>
    <row r="60" spans="1:9" x14ac:dyDescent="0.3">
      <c r="A60" s="28"/>
      <c r="B60" s="14"/>
      <c r="C60" s="25" t="s">
        <v>78</v>
      </c>
      <c r="D60" s="3">
        <v>11.5</v>
      </c>
      <c r="E60" s="4">
        <v>41374</v>
      </c>
      <c r="F60" s="4">
        <v>41401</v>
      </c>
      <c r="G60" s="4">
        <v>41422</v>
      </c>
      <c r="H60" s="30" t="s">
        <v>30</v>
      </c>
      <c r="I60" s="3"/>
    </row>
    <row r="61" spans="1:9" x14ac:dyDescent="0.3">
      <c r="A61" s="28"/>
      <c r="B61" s="14"/>
      <c r="C61" s="25" t="s">
        <v>79</v>
      </c>
      <c r="D61" s="3">
        <v>51</v>
      </c>
      <c r="E61" s="4">
        <v>41374</v>
      </c>
      <c r="F61" s="4">
        <v>41401</v>
      </c>
      <c r="G61" s="4">
        <v>41422</v>
      </c>
      <c r="H61" s="30" t="s">
        <v>30</v>
      </c>
      <c r="I61" s="3"/>
    </row>
    <row r="62" spans="1:9" x14ac:dyDescent="0.3">
      <c r="A62" s="28"/>
      <c r="B62" s="14"/>
      <c r="C62" s="25" t="s">
        <v>81</v>
      </c>
      <c r="D62" s="3">
        <v>12</v>
      </c>
      <c r="E62" s="4">
        <v>41374</v>
      </c>
      <c r="F62" s="4">
        <v>41401</v>
      </c>
      <c r="G62" s="4">
        <v>41422</v>
      </c>
      <c r="H62" s="30" t="s">
        <v>30</v>
      </c>
      <c r="I62" s="3"/>
    </row>
    <row r="63" spans="1:9" x14ac:dyDescent="0.3">
      <c r="A63" s="28"/>
      <c r="B63" s="15"/>
      <c r="C63" s="25" t="s">
        <v>83</v>
      </c>
      <c r="D63" s="3">
        <v>210</v>
      </c>
      <c r="E63" s="4">
        <v>41374</v>
      </c>
      <c r="F63" s="4">
        <v>41401</v>
      </c>
      <c r="G63" s="4">
        <v>41422</v>
      </c>
      <c r="H63" s="30" t="s">
        <v>30</v>
      </c>
      <c r="I63" s="3"/>
    </row>
    <row r="64" spans="1:9" x14ac:dyDescent="0.3">
      <c r="A64" s="29"/>
      <c r="B64" s="15">
        <v>9</v>
      </c>
      <c r="C64" s="25" t="s">
        <v>69</v>
      </c>
      <c r="D64" s="3">
        <v>7.1</v>
      </c>
      <c r="E64" s="4">
        <v>41375</v>
      </c>
      <c r="F64" s="4">
        <v>41402</v>
      </c>
      <c r="G64" s="4">
        <v>41422</v>
      </c>
      <c r="H64" s="30" t="s">
        <v>88</v>
      </c>
      <c r="I64" s="3"/>
    </row>
    <row r="65" spans="1:9" x14ac:dyDescent="0.3">
      <c r="A65" s="20">
        <v>41548</v>
      </c>
      <c r="B65" s="13">
        <v>5</v>
      </c>
      <c r="C65" s="10" t="s">
        <v>65</v>
      </c>
      <c r="D65" s="3">
        <v>31</v>
      </c>
      <c r="E65" s="4">
        <v>41562</v>
      </c>
      <c r="F65" s="4">
        <v>41578</v>
      </c>
      <c r="G65" s="4">
        <v>41583</v>
      </c>
      <c r="H65" s="3" t="s">
        <v>88</v>
      </c>
      <c r="I65" s="3"/>
    </row>
    <row r="66" spans="1:9" x14ac:dyDescent="0.3">
      <c r="A66" s="28"/>
      <c r="B66" s="14"/>
      <c r="C66" s="6" t="s">
        <v>68</v>
      </c>
      <c r="D66" s="3">
        <v>0</v>
      </c>
      <c r="E66" s="4">
        <v>41562</v>
      </c>
      <c r="F66" s="4">
        <v>41578</v>
      </c>
      <c r="G66" s="4">
        <v>41583</v>
      </c>
      <c r="H66" s="3" t="s">
        <v>88</v>
      </c>
      <c r="I66" s="3"/>
    </row>
    <row r="67" spans="1:9" x14ac:dyDescent="0.3">
      <c r="A67" s="28"/>
      <c r="B67" s="14"/>
      <c r="C67" s="25" t="s">
        <v>69</v>
      </c>
      <c r="D67" s="3">
        <v>35</v>
      </c>
      <c r="E67" s="4">
        <v>41562</v>
      </c>
      <c r="F67" s="4">
        <v>41578</v>
      </c>
      <c r="G67" s="4">
        <v>41583</v>
      </c>
      <c r="H67" s="3" t="s">
        <v>88</v>
      </c>
      <c r="I67" s="3"/>
    </row>
    <row r="68" spans="1:9" ht="45.75" customHeight="1" x14ac:dyDescent="0.3">
      <c r="A68" s="28"/>
      <c r="B68" s="14"/>
      <c r="C68" s="25" t="s">
        <v>70</v>
      </c>
      <c r="D68" s="33">
        <v>0</v>
      </c>
      <c r="E68" s="4">
        <v>41562</v>
      </c>
      <c r="F68" s="4">
        <v>41578</v>
      </c>
      <c r="G68" s="4">
        <v>41583</v>
      </c>
      <c r="H68" s="3" t="s">
        <v>88</v>
      </c>
      <c r="I68" s="3"/>
    </row>
    <row r="69" spans="1:9" x14ac:dyDescent="0.3">
      <c r="A69" s="28"/>
      <c r="B69" s="14"/>
      <c r="C69" s="25" t="s">
        <v>71</v>
      </c>
      <c r="D69" s="3">
        <v>11.4</v>
      </c>
      <c r="E69" s="4">
        <v>41562</v>
      </c>
      <c r="F69" s="4">
        <v>41578</v>
      </c>
      <c r="G69" s="4">
        <v>41583</v>
      </c>
      <c r="H69" s="30" t="s">
        <v>30</v>
      </c>
      <c r="I69" s="3"/>
    </row>
    <row r="70" spans="1:9" x14ac:dyDescent="0.3">
      <c r="A70" s="28"/>
      <c r="B70" s="14"/>
      <c r="C70" s="25" t="s">
        <v>73</v>
      </c>
      <c r="D70" s="3">
        <v>1.3</v>
      </c>
      <c r="E70" s="4">
        <v>41562</v>
      </c>
      <c r="F70" s="4">
        <v>41578</v>
      </c>
      <c r="G70" s="4">
        <v>41583</v>
      </c>
      <c r="H70" s="30" t="s">
        <v>30</v>
      </c>
      <c r="I70" s="3"/>
    </row>
    <row r="71" spans="1:9" x14ac:dyDescent="0.3">
      <c r="A71" s="28"/>
      <c r="B71" s="14"/>
      <c r="C71" s="25" t="s">
        <v>75</v>
      </c>
      <c r="D71" s="3">
        <v>16</v>
      </c>
      <c r="E71" s="4">
        <v>41562</v>
      </c>
      <c r="F71" s="4">
        <v>41578</v>
      </c>
      <c r="G71" s="4">
        <v>41583</v>
      </c>
      <c r="H71" s="30" t="s">
        <v>30</v>
      </c>
      <c r="I71" s="3"/>
    </row>
    <row r="72" spans="1:9" ht="28.8" x14ac:dyDescent="0.3">
      <c r="A72" s="28"/>
      <c r="B72" s="14"/>
      <c r="C72" s="25" t="s">
        <v>89</v>
      </c>
      <c r="D72" s="3">
        <v>30</v>
      </c>
      <c r="E72" s="4">
        <v>41562</v>
      </c>
      <c r="F72" s="4">
        <v>41578</v>
      </c>
      <c r="G72" s="4">
        <v>41583</v>
      </c>
      <c r="H72" s="30" t="s">
        <v>30</v>
      </c>
      <c r="I72" s="3"/>
    </row>
    <row r="73" spans="1:9" x14ac:dyDescent="0.3">
      <c r="A73" s="28"/>
      <c r="B73" s="14"/>
      <c r="C73" s="25" t="s">
        <v>78</v>
      </c>
      <c r="D73" s="3">
        <v>13.8</v>
      </c>
      <c r="E73" s="4">
        <v>41562</v>
      </c>
      <c r="F73" s="4">
        <v>41578</v>
      </c>
      <c r="G73" s="4">
        <v>41583</v>
      </c>
      <c r="H73" s="30" t="s">
        <v>30</v>
      </c>
      <c r="I73" s="3"/>
    </row>
    <row r="74" spans="1:9" x14ac:dyDescent="0.3">
      <c r="A74" s="28"/>
      <c r="B74" s="14"/>
      <c r="C74" s="25" t="s">
        <v>79</v>
      </c>
      <c r="D74" s="3">
        <v>51</v>
      </c>
      <c r="E74" s="4">
        <v>41562</v>
      </c>
      <c r="F74" s="4">
        <v>41578</v>
      </c>
      <c r="G74" s="4">
        <v>41583</v>
      </c>
      <c r="H74" s="30" t="s">
        <v>30</v>
      </c>
      <c r="I74" s="3"/>
    </row>
    <row r="75" spans="1:9" x14ac:dyDescent="0.3">
      <c r="A75" s="28"/>
      <c r="B75" s="14"/>
      <c r="C75" s="25" t="s">
        <v>81</v>
      </c>
      <c r="D75" s="3">
        <v>12</v>
      </c>
      <c r="E75" s="4">
        <v>41562</v>
      </c>
      <c r="F75" s="4">
        <v>41578</v>
      </c>
      <c r="G75" s="4">
        <v>41583</v>
      </c>
      <c r="H75" s="30" t="s">
        <v>30</v>
      </c>
      <c r="I75" s="3"/>
    </row>
    <row r="76" spans="1:9" x14ac:dyDescent="0.3">
      <c r="A76" s="28"/>
      <c r="B76" s="15"/>
      <c r="C76" s="25" t="s">
        <v>83</v>
      </c>
      <c r="D76" s="3">
        <v>220</v>
      </c>
      <c r="E76" s="4">
        <v>41562</v>
      </c>
      <c r="F76" s="4">
        <v>41578</v>
      </c>
      <c r="G76" s="4">
        <v>41583</v>
      </c>
      <c r="H76" s="30" t="s">
        <v>30</v>
      </c>
      <c r="I76" s="3"/>
    </row>
    <row r="77" spans="1:9" x14ac:dyDescent="0.3">
      <c r="A77" s="20">
        <v>41730</v>
      </c>
      <c r="B77" s="13">
        <v>5</v>
      </c>
      <c r="C77" s="10" t="s">
        <v>65</v>
      </c>
      <c r="D77" s="3">
        <v>47</v>
      </c>
      <c r="E77" s="4">
        <v>41758</v>
      </c>
      <c r="F77" s="4">
        <v>41779</v>
      </c>
      <c r="G77" s="4">
        <v>41780</v>
      </c>
      <c r="H77" s="3" t="s">
        <v>88</v>
      </c>
      <c r="I77" s="3"/>
    </row>
    <row r="78" spans="1:9" x14ac:dyDescent="0.3">
      <c r="A78" s="28"/>
      <c r="B78" s="14"/>
      <c r="C78" s="6" t="s">
        <v>68</v>
      </c>
      <c r="D78" s="3" t="s">
        <v>90</v>
      </c>
      <c r="E78" s="4">
        <v>41758</v>
      </c>
      <c r="F78" s="4">
        <v>41779</v>
      </c>
      <c r="G78" s="4">
        <v>41780</v>
      </c>
      <c r="H78" s="3" t="s">
        <v>88</v>
      </c>
      <c r="I78" s="3"/>
    </row>
    <row r="79" spans="1:9" x14ac:dyDescent="0.3">
      <c r="A79" s="28"/>
      <c r="B79" s="14"/>
      <c r="C79" s="25" t="s">
        <v>69</v>
      </c>
      <c r="D79" s="3">
        <v>89</v>
      </c>
      <c r="E79" s="4">
        <v>41758</v>
      </c>
      <c r="F79" s="4">
        <v>41779</v>
      </c>
      <c r="G79" s="4">
        <v>41780</v>
      </c>
      <c r="H79" s="3" t="s">
        <v>88</v>
      </c>
      <c r="I79" s="3"/>
    </row>
    <row r="80" spans="1:9" ht="47.25" customHeight="1" x14ac:dyDescent="0.3">
      <c r="A80" s="28"/>
      <c r="B80" s="14"/>
      <c r="C80" s="25" t="s">
        <v>70</v>
      </c>
      <c r="D80" s="3">
        <v>0.218</v>
      </c>
      <c r="E80" s="4">
        <v>41758</v>
      </c>
      <c r="F80" s="4">
        <v>41779</v>
      </c>
      <c r="G80" s="4">
        <v>41780</v>
      </c>
      <c r="H80" s="3" t="s">
        <v>88</v>
      </c>
      <c r="I80" s="3"/>
    </row>
    <row r="81" spans="1:9" x14ac:dyDescent="0.3">
      <c r="A81" s="28"/>
      <c r="B81" s="14"/>
      <c r="C81" s="25" t="s">
        <v>71</v>
      </c>
      <c r="D81" s="3">
        <v>17.399999999999999</v>
      </c>
      <c r="E81" s="4">
        <v>41758</v>
      </c>
      <c r="F81" s="4">
        <v>41779</v>
      </c>
      <c r="G81" s="4">
        <v>41780</v>
      </c>
      <c r="H81" s="30" t="s">
        <v>30</v>
      </c>
      <c r="I81" s="3"/>
    </row>
    <row r="82" spans="1:9" x14ac:dyDescent="0.3">
      <c r="A82" s="28"/>
      <c r="B82" s="14"/>
      <c r="C82" s="25" t="s">
        <v>73</v>
      </c>
      <c r="D82" s="3">
        <v>1.4</v>
      </c>
      <c r="E82" s="4">
        <v>41758</v>
      </c>
      <c r="F82" s="4">
        <v>41779</v>
      </c>
      <c r="G82" s="4">
        <v>41780</v>
      </c>
      <c r="H82" s="30" t="s">
        <v>30</v>
      </c>
      <c r="I82" s="3"/>
    </row>
    <row r="83" spans="1:9" x14ac:dyDescent="0.3">
      <c r="A83" s="28"/>
      <c r="B83" s="14"/>
      <c r="C83" s="25" t="s">
        <v>75</v>
      </c>
      <c r="D83" s="3">
        <v>18</v>
      </c>
      <c r="E83" s="4">
        <v>41758</v>
      </c>
      <c r="F83" s="4">
        <v>41779</v>
      </c>
      <c r="G83" s="4">
        <v>41780</v>
      </c>
      <c r="H83" s="30" t="s">
        <v>30</v>
      </c>
      <c r="I83" s="3"/>
    </row>
    <row r="84" spans="1:9" ht="28.8" x14ac:dyDescent="0.3">
      <c r="A84" s="28"/>
      <c r="B84" s="14"/>
      <c r="C84" s="25" t="s">
        <v>89</v>
      </c>
      <c r="D84" s="3">
        <v>31</v>
      </c>
      <c r="E84" s="4">
        <v>41758</v>
      </c>
      <c r="F84" s="4">
        <v>41779</v>
      </c>
      <c r="G84" s="4">
        <v>41780</v>
      </c>
      <c r="H84" s="30" t="s">
        <v>30</v>
      </c>
      <c r="I84" s="3"/>
    </row>
    <row r="85" spans="1:9" x14ac:dyDescent="0.3">
      <c r="A85" s="28"/>
      <c r="B85" s="14"/>
      <c r="C85" s="25" t="s">
        <v>78</v>
      </c>
      <c r="D85" s="3">
        <v>10.7</v>
      </c>
      <c r="E85" s="4">
        <v>41758</v>
      </c>
      <c r="F85" s="4">
        <v>41779</v>
      </c>
      <c r="G85" s="4">
        <v>41780</v>
      </c>
      <c r="H85" s="30" t="s">
        <v>30</v>
      </c>
      <c r="I85" s="3"/>
    </row>
    <row r="86" spans="1:9" x14ac:dyDescent="0.3">
      <c r="A86" s="28"/>
      <c r="B86" s="14"/>
      <c r="C86" s="25" t="s">
        <v>79</v>
      </c>
      <c r="D86" s="3">
        <v>56</v>
      </c>
      <c r="E86" s="4">
        <v>41758</v>
      </c>
      <c r="F86" s="4">
        <v>41779</v>
      </c>
      <c r="G86" s="4">
        <v>41780</v>
      </c>
      <c r="H86" s="30" t="s">
        <v>30</v>
      </c>
      <c r="I86" s="3"/>
    </row>
    <row r="87" spans="1:9" x14ac:dyDescent="0.3">
      <c r="A87" s="28"/>
      <c r="B87" s="14"/>
      <c r="C87" s="25" t="s">
        <v>81</v>
      </c>
      <c r="D87" s="3">
        <v>13</v>
      </c>
      <c r="E87" s="4">
        <v>41758</v>
      </c>
      <c r="F87" s="4">
        <v>41779</v>
      </c>
      <c r="G87" s="4">
        <v>41780</v>
      </c>
      <c r="H87" s="30" t="s">
        <v>30</v>
      </c>
      <c r="I87" s="3"/>
    </row>
    <row r="88" spans="1:9" x14ac:dyDescent="0.3">
      <c r="A88" s="28"/>
      <c r="B88" s="15"/>
      <c r="C88" s="25" t="s">
        <v>83</v>
      </c>
      <c r="D88" s="3">
        <v>220</v>
      </c>
      <c r="E88" s="4">
        <v>41758</v>
      </c>
      <c r="F88" s="4">
        <v>41779</v>
      </c>
      <c r="G88" s="4">
        <v>41780</v>
      </c>
      <c r="H88" s="30" t="s">
        <v>30</v>
      </c>
      <c r="I88" s="3"/>
    </row>
    <row r="89" spans="1:9" x14ac:dyDescent="0.3">
      <c r="A89" s="29"/>
      <c r="B89" s="15">
        <v>9</v>
      </c>
      <c r="C89" s="25" t="s">
        <v>69</v>
      </c>
      <c r="D89" s="3" t="s">
        <v>91</v>
      </c>
      <c r="E89" s="4">
        <v>41758</v>
      </c>
      <c r="F89" s="4">
        <v>41779</v>
      </c>
      <c r="G89" s="4">
        <v>41780</v>
      </c>
      <c r="H89" s="30" t="s">
        <v>88</v>
      </c>
      <c r="I89" s="3"/>
    </row>
    <row r="90" spans="1:9" x14ac:dyDescent="0.3">
      <c r="A90" s="20">
        <v>41852</v>
      </c>
      <c r="B90" s="13">
        <v>5</v>
      </c>
      <c r="C90" s="10" t="s">
        <v>65</v>
      </c>
      <c r="D90" s="3">
        <v>58</v>
      </c>
      <c r="E90" s="4">
        <v>41844</v>
      </c>
      <c r="F90" s="4">
        <v>41863</v>
      </c>
      <c r="G90" s="4">
        <v>41864</v>
      </c>
      <c r="H90" s="30" t="s">
        <v>88</v>
      </c>
      <c r="I90" s="3"/>
    </row>
    <row r="91" spans="1:9" x14ac:dyDescent="0.3">
      <c r="A91" s="28"/>
      <c r="B91" s="14"/>
      <c r="C91" s="6" t="s">
        <v>68</v>
      </c>
      <c r="D91" s="3" t="s">
        <v>92</v>
      </c>
      <c r="E91" s="4">
        <v>41844</v>
      </c>
      <c r="F91" s="4">
        <v>41863</v>
      </c>
      <c r="G91" s="4">
        <v>41864</v>
      </c>
      <c r="H91" s="30" t="s">
        <v>88</v>
      </c>
      <c r="I91" s="3"/>
    </row>
    <row r="92" spans="1:9" x14ac:dyDescent="0.3">
      <c r="A92" s="28"/>
      <c r="B92" s="14"/>
      <c r="C92" s="25" t="s">
        <v>69</v>
      </c>
      <c r="D92" s="3">
        <v>130</v>
      </c>
      <c r="E92" s="4">
        <v>41844</v>
      </c>
      <c r="F92" s="4">
        <v>41863</v>
      </c>
      <c r="G92" s="4">
        <v>41864</v>
      </c>
      <c r="H92" s="30" t="s">
        <v>88</v>
      </c>
      <c r="I92" s="3"/>
    </row>
    <row r="93" spans="1:9" ht="28.8" x14ac:dyDescent="0.3">
      <c r="A93" s="28"/>
      <c r="B93" s="14"/>
      <c r="C93" s="25" t="s">
        <v>70</v>
      </c>
      <c r="D93" s="3">
        <v>0.4</v>
      </c>
      <c r="E93" s="4">
        <v>41844</v>
      </c>
      <c r="F93" s="4">
        <v>41863</v>
      </c>
      <c r="G93" s="4">
        <v>41864</v>
      </c>
      <c r="H93" s="30" t="s">
        <v>88</v>
      </c>
      <c r="I93" s="3"/>
    </row>
    <row r="94" spans="1:9" x14ac:dyDescent="0.3">
      <c r="A94" s="28"/>
      <c r="B94" s="14"/>
      <c r="C94" s="25" t="s">
        <v>71</v>
      </c>
      <c r="D94" s="3">
        <v>16.7</v>
      </c>
      <c r="E94" s="4">
        <v>41844</v>
      </c>
      <c r="F94" s="4">
        <v>41863</v>
      </c>
      <c r="G94" s="4">
        <v>41864</v>
      </c>
      <c r="H94" s="30" t="s">
        <v>30</v>
      </c>
      <c r="I94" s="3"/>
    </row>
    <row r="95" spans="1:9" x14ac:dyDescent="0.3">
      <c r="A95" s="28"/>
      <c r="B95" s="14"/>
      <c r="C95" s="25" t="s">
        <v>73</v>
      </c>
      <c r="D95" s="3">
        <v>1.4</v>
      </c>
      <c r="E95" s="4">
        <v>41844</v>
      </c>
      <c r="F95" s="4">
        <v>41863</v>
      </c>
      <c r="G95" s="4">
        <v>41864</v>
      </c>
      <c r="H95" s="30" t="s">
        <v>30</v>
      </c>
      <c r="I95" s="3"/>
    </row>
    <row r="96" spans="1:9" x14ac:dyDescent="0.3">
      <c r="A96" s="28"/>
      <c r="B96" s="14"/>
      <c r="C96" s="25" t="s">
        <v>75</v>
      </c>
      <c r="D96" s="3">
        <v>17</v>
      </c>
      <c r="E96" s="4">
        <v>41844</v>
      </c>
      <c r="F96" s="4">
        <v>41863</v>
      </c>
      <c r="G96" s="4">
        <v>41864</v>
      </c>
      <c r="H96" s="30" t="s">
        <v>30</v>
      </c>
      <c r="I96" s="3"/>
    </row>
    <row r="97" spans="1:9" ht="28.8" x14ac:dyDescent="0.3">
      <c r="A97" s="28"/>
      <c r="B97" s="14"/>
      <c r="C97" s="25" t="s">
        <v>89</v>
      </c>
      <c r="D97" s="3">
        <v>31</v>
      </c>
      <c r="E97" s="4">
        <v>41844</v>
      </c>
      <c r="F97" s="4">
        <v>41863</v>
      </c>
      <c r="G97" s="4">
        <v>41864</v>
      </c>
      <c r="H97" s="30" t="s">
        <v>30</v>
      </c>
      <c r="I97" s="3"/>
    </row>
    <row r="98" spans="1:9" x14ac:dyDescent="0.3">
      <c r="A98" s="28"/>
      <c r="B98" s="14"/>
      <c r="C98" s="25" t="s">
        <v>78</v>
      </c>
      <c r="D98" s="3">
        <v>10.7</v>
      </c>
      <c r="E98" s="4">
        <v>41844</v>
      </c>
      <c r="F98" s="4">
        <v>41863</v>
      </c>
      <c r="G98" s="4">
        <v>41864</v>
      </c>
      <c r="H98" s="30" t="s">
        <v>30</v>
      </c>
      <c r="I98" s="3"/>
    </row>
    <row r="99" spans="1:9" x14ac:dyDescent="0.3">
      <c r="A99" s="28"/>
      <c r="B99" s="14"/>
      <c r="C99" s="25" t="s">
        <v>79</v>
      </c>
      <c r="D99" s="3">
        <v>56</v>
      </c>
      <c r="E99" s="4">
        <v>41844</v>
      </c>
      <c r="F99" s="4">
        <v>41863</v>
      </c>
      <c r="G99" s="4">
        <v>41864</v>
      </c>
      <c r="H99" s="30" t="s">
        <v>30</v>
      </c>
      <c r="I99" s="3"/>
    </row>
    <row r="100" spans="1:9" x14ac:dyDescent="0.3">
      <c r="A100" s="28"/>
      <c r="B100" s="14"/>
      <c r="C100" s="25" t="s">
        <v>81</v>
      </c>
      <c r="D100" s="3">
        <v>16</v>
      </c>
      <c r="E100" s="4">
        <v>41844</v>
      </c>
      <c r="F100" s="4">
        <v>41863</v>
      </c>
      <c r="G100" s="4">
        <v>41864</v>
      </c>
      <c r="H100" s="30" t="s">
        <v>30</v>
      </c>
      <c r="I100" s="3"/>
    </row>
    <row r="101" spans="1:9" x14ac:dyDescent="0.3">
      <c r="A101" s="29"/>
      <c r="B101" s="15"/>
      <c r="C101" s="25" t="s">
        <v>83</v>
      </c>
      <c r="D101" s="3">
        <v>270</v>
      </c>
      <c r="E101" s="4">
        <v>41844</v>
      </c>
      <c r="F101" s="4">
        <v>41863</v>
      </c>
      <c r="G101" s="4">
        <v>41864</v>
      </c>
      <c r="H101" s="30" t="s">
        <v>30</v>
      </c>
      <c r="I101" s="3"/>
    </row>
    <row r="102" spans="1:9" x14ac:dyDescent="0.3">
      <c r="A102" s="20">
        <v>42095</v>
      </c>
      <c r="B102" s="13">
        <v>5</v>
      </c>
      <c r="C102" s="10" t="s">
        <v>65</v>
      </c>
      <c r="D102" s="3">
        <v>63</v>
      </c>
      <c r="E102" s="4">
        <v>42122</v>
      </c>
      <c r="F102" s="4">
        <v>42146</v>
      </c>
      <c r="G102" s="4">
        <v>42149</v>
      </c>
      <c r="H102" s="3" t="s">
        <v>88</v>
      </c>
      <c r="I102" s="3"/>
    </row>
    <row r="103" spans="1:9" x14ac:dyDescent="0.3">
      <c r="A103" s="28"/>
      <c r="B103" s="14"/>
      <c r="C103" s="6" t="s">
        <v>68</v>
      </c>
      <c r="D103" s="3">
        <v>0.13</v>
      </c>
      <c r="E103" s="4">
        <v>42122</v>
      </c>
      <c r="F103" s="4">
        <v>42146</v>
      </c>
      <c r="G103" s="4">
        <v>42149</v>
      </c>
      <c r="H103" s="3" t="s">
        <v>88</v>
      </c>
      <c r="I103" s="3"/>
    </row>
    <row r="104" spans="1:9" x14ac:dyDescent="0.3">
      <c r="A104" s="28"/>
      <c r="B104" s="14"/>
      <c r="C104" s="25" t="s">
        <v>69</v>
      </c>
      <c r="D104" s="54">
        <v>240</v>
      </c>
      <c r="E104" s="4">
        <v>42122</v>
      </c>
      <c r="F104" s="4">
        <v>42146</v>
      </c>
      <c r="G104" s="4">
        <v>42149</v>
      </c>
      <c r="H104" s="3" t="s">
        <v>88</v>
      </c>
      <c r="I104" s="3"/>
    </row>
    <row r="105" spans="1:9" ht="47.25" customHeight="1" x14ac:dyDescent="0.3">
      <c r="A105" s="28"/>
      <c r="B105" s="14"/>
      <c r="C105" s="25" t="s">
        <v>70</v>
      </c>
      <c r="D105" s="3">
        <v>0.5</v>
      </c>
      <c r="E105" s="4">
        <v>42122</v>
      </c>
      <c r="F105" s="4">
        <v>42146</v>
      </c>
      <c r="G105" s="4">
        <v>42149</v>
      </c>
      <c r="H105" s="3" t="s">
        <v>88</v>
      </c>
      <c r="I105" s="3"/>
    </row>
    <row r="106" spans="1:9" x14ac:dyDescent="0.3">
      <c r="A106" s="28"/>
      <c r="B106" s="14"/>
      <c r="C106" s="25" t="s">
        <v>71</v>
      </c>
      <c r="D106" s="3">
        <v>15.8</v>
      </c>
      <c r="E106" s="4">
        <v>42122</v>
      </c>
      <c r="F106" s="4">
        <v>42146</v>
      </c>
      <c r="G106" s="4">
        <v>42149</v>
      </c>
      <c r="H106" s="30" t="s">
        <v>30</v>
      </c>
      <c r="I106" s="3"/>
    </row>
    <row r="107" spans="1:9" x14ac:dyDescent="0.3">
      <c r="A107" s="28"/>
      <c r="B107" s="14"/>
      <c r="C107" s="25" t="s">
        <v>73</v>
      </c>
      <c r="D107" s="3">
        <v>1.39</v>
      </c>
      <c r="E107" s="4">
        <v>42122</v>
      </c>
      <c r="F107" s="4">
        <v>42146</v>
      </c>
      <c r="G107" s="4">
        <v>42149</v>
      </c>
      <c r="H107" s="30" t="s">
        <v>30</v>
      </c>
      <c r="I107" s="3"/>
    </row>
    <row r="108" spans="1:9" x14ac:dyDescent="0.3">
      <c r="A108" s="28"/>
      <c r="B108" s="14"/>
      <c r="C108" s="25" t="s">
        <v>75</v>
      </c>
      <c r="D108" s="3">
        <v>12</v>
      </c>
      <c r="E108" s="4">
        <v>42122</v>
      </c>
      <c r="F108" s="4">
        <v>42146</v>
      </c>
      <c r="G108" s="4">
        <v>42149</v>
      </c>
      <c r="H108" s="30" t="s">
        <v>30</v>
      </c>
      <c r="I108" s="3"/>
    </row>
    <row r="109" spans="1:9" ht="28.8" x14ac:dyDescent="0.3">
      <c r="A109" s="28"/>
      <c r="B109" s="14"/>
      <c r="C109" s="25" t="s">
        <v>89</v>
      </c>
      <c r="D109" s="3">
        <v>29.5</v>
      </c>
      <c r="E109" s="4">
        <v>42122</v>
      </c>
      <c r="F109" s="4">
        <v>42146</v>
      </c>
      <c r="G109" s="4">
        <v>42149</v>
      </c>
      <c r="H109" s="30" t="s">
        <v>30</v>
      </c>
      <c r="I109" s="3"/>
    </row>
    <row r="110" spans="1:9" x14ac:dyDescent="0.3">
      <c r="A110" s="28"/>
      <c r="B110" s="14"/>
      <c r="C110" s="25" t="s">
        <v>78</v>
      </c>
      <c r="D110" s="3">
        <v>10.8</v>
      </c>
      <c r="E110" s="4">
        <v>42122</v>
      </c>
      <c r="F110" s="4">
        <v>42146</v>
      </c>
      <c r="G110" s="4">
        <v>42149</v>
      </c>
      <c r="H110" s="30" t="s">
        <v>30</v>
      </c>
      <c r="I110" s="3"/>
    </row>
    <row r="111" spans="1:9" x14ac:dyDescent="0.3">
      <c r="A111" s="28"/>
      <c r="B111" s="14"/>
      <c r="C111" s="25" t="s">
        <v>79</v>
      </c>
      <c r="D111" s="3">
        <v>51</v>
      </c>
      <c r="E111" s="4">
        <v>42122</v>
      </c>
      <c r="F111" s="4">
        <v>42146</v>
      </c>
      <c r="G111" s="4">
        <v>42149</v>
      </c>
      <c r="H111" s="30" t="s">
        <v>30</v>
      </c>
      <c r="I111" s="3"/>
    </row>
    <row r="112" spans="1:9" x14ac:dyDescent="0.3">
      <c r="A112" s="28"/>
      <c r="B112" s="14"/>
      <c r="C112" s="25" t="s">
        <v>81</v>
      </c>
      <c r="D112" s="3">
        <v>15</v>
      </c>
      <c r="E112" s="4">
        <v>42122</v>
      </c>
      <c r="F112" s="4">
        <v>42146</v>
      </c>
      <c r="G112" s="4">
        <v>42149</v>
      </c>
      <c r="H112" s="30" t="s">
        <v>30</v>
      </c>
      <c r="I112" s="3"/>
    </row>
    <row r="113" spans="1:9" x14ac:dyDescent="0.3">
      <c r="A113" s="28"/>
      <c r="B113" s="15"/>
      <c r="C113" s="25" t="s">
        <v>83</v>
      </c>
      <c r="D113" s="3">
        <v>288</v>
      </c>
      <c r="E113" s="4">
        <v>42122</v>
      </c>
      <c r="F113" s="4">
        <v>42146</v>
      </c>
      <c r="G113" s="4">
        <v>42149</v>
      </c>
      <c r="H113" s="30" t="s">
        <v>30</v>
      </c>
      <c r="I113" s="3"/>
    </row>
    <row r="114" spans="1:9" x14ac:dyDescent="0.3">
      <c r="A114" s="29"/>
      <c r="B114" s="15">
        <v>9</v>
      </c>
      <c r="C114" s="25" t="s">
        <v>69</v>
      </c>
      <c r="D114" s="3" t="s">
        <v>93</v>
      </c>
      <c r="E114" s="4">
        <v>42122</v>
      </c>
      <c r="F114" s="4">
        <v>42146</v>
      </c>
      <c r="G114" s="4">
        <v>42149</v>
      </c>
      <c r="H114" s="3" t="s">
        <v>88</v>
      </c>
      <c r="I114" s="3"/>
    </row>
    <row r="115" spans="1:9" x14ac:dyDescent="0.3">
      <c r="A115" s="20">
        <v>42278</v>
      </c>
      <c r="B115" s="13">
        <v>5</v>
      </c>
      <c r="C115" s="10" t="s">
        <v>65</v>
      </c>
      <c r="D115" s="3">
        <v>35</v>
      </c>
      <c r="E115" s="4">
        <v>42262</v>
      </c>
      <c r="F115" s="4">
        <v>42290</v>
      </c>
      <c r="G115" s="4">
        <v>42291</v>
      </c>
      <c r="H115" s="3" t="s">
        <v>88</v>
      </c>
      <c r="I115" s="3"/>
    </row>
    <row r="116" spans="1:9" x14ac:dyDescent="0.3">
      <c r="A116" s="28"/>
      <c r="B116" s="14"/>
      <c r="C116" s="6" t="s">
        <v>68</v>
      </c>
      <c r="D116" s="3" t="s">
        <v>94</v>
      </c>
      <c r="E116" s="4">
        <v>42262</v>
      </c>
      <c r="F116" s="4">
        <v>42290</v>
      </c>
      <c r="G116" s="4">
        <v>42291</v>
      </c>
      <c r="H116" s="3" t="s">
        <v>88</v>
      </c>
      <c r="I116" s="3"/>
    </row>
    <row r="117" spans="1:9" x14ac:dyDescent="0.3">
      <c r="A117" s="28"/>
      <c r="B117" s="14"/>
      <c r="C117" s="25" t="s">
        <v>69</v>
      </c>
      <c r="D117" s="54">
        <v>78</v>
      </c>
      <c r="E117" s="4">
        <v>42262</v>
      </c>
      <c r="F117" s="4">
        <v>42290</v>
      </c>
      <c r="G117" s="4">
        <v>42291</v>
      </c>
      <c r="H117" s="3" t="s">
        <v>88</v>
      </c>
      <c r="I117" s="3"/>
    </row>
    <row r="118" spans="1:9" ht="28.8" x14ac:dyDescent="0.3">
      <c r="A118" s="28"/>
      <c r="B118" s="14"/>
      <c r="C118" s="25" t="s">
        <v>70</v>
      </c>
      <c r="D118" s="3">
        <v>9.0999999999999998E-2</v>
      </c>
      <c r="E118" s="4">
        <v>42262</v>
      </c>
      <c r="F118" s="4">
        <v>42290</v>
      </c>
      <c r="G118" s="4">
        <v>42291</v>
      </c>
      <c r="H118" s="3" t="s">
        <v>88</v>
      </c>
      <c r="I118" s="3"/>
    </row>
    <row r="119" spans="1:9" x14ac:dyDescent="0.3">
      <c r="A119" s="28"/>
      <c r="B119" s="14"/>
      <c r="C119" s="25" t="s">
        <v>71</v>
      </c>
      <c r="D119" s="3">
        <v>16</v>
      </c>
      <c r="E119" s="4">
        <v>42262</v>
      </c>
      <c r="F119" s="4">
        <v>42290</v>
      </c>
      <c r="G119" s="4">
        <v>42291</v>
      </c>
      <c r="H119" s="30" t="s">
        <v>30</v>
      </c>
      <c r="I119" s="3"/>
    </row>
    <row r="120" spans="1:9" x14ac:dyDescent="0.3">
      <c r="A120" s="28"/>
      <c r="B120" s="14"/>
      <c r="C120" s="25" t="s">
        <v>73</v>
      </c>
      <c r="D120" s="3">
        <v>1.39</v>
      </c>
      <c r="E120" s="4">
        <v>42262</v>
      </c>
      <c r="F120" s="4">
        <v>42290</v>
      </c>
      <c r="G120" s="4">
        <v>42291</v>
      </c>
      <c r="H120" s="30" t="s">
        <v>30</v>
      </c>
      <c r="I120" s="3"/>
    </row>
    <row r="121" spans="1:9" x14ac:dyDescent="0.3">
      <c r="A121" s="28"/>
      <c r="B121" s="14"/>
      <c r="C121" s="25" t="s">
        <v>75</v>
      </c>
      <c r="D121" s="3">
        <v>15</v>
      </c>
      <c r="E121" s="4">
        <v>42262</v>
      </c>
      <c r="F121" s="4">
        <v>42290</v>
      </c>
      <c r="G121" s="4">
        <v>42291</v>
      </c>
      <c r="H121" s="30" t="s">
        <v>30</v>
      </c>
      <c r="I121" s="3"/>
    </row>
    <row r="122" spans="1:9" ht="28.8" x14ac:dyDescent="0.3">
      <c r="A122" s="28"/>
      <c r="B122" s="14"/>
      <c r="C122" s="25" t="s">
        <v>89</v>
      </c>
      <c r="D122" s="3">
        <v>29.2</v>
      </c>
      <c r="E122" s="4">
        <v>42262</v>
      </c>
      <c r="F122" s="4">
        <v>42290</v>
      </c>
      <c r="G122" s="4">
        <v>42291</v>
      </c>
      <c r="H122" s="30" t="s">
        <v>30</v>
      </c>
      <c r="I122" s="3"/>
    </row>
    <row r="123" spans="1:9" x14ac:dyDescent="0.3">
      <c r="A123" s="28"/>
      <c r="B123" s="14"/>
      <c r="C123" s="25" t="s">
        <v>78</v>
      </c>
      <c r="D123" s="3">
        <v>10</v>
      </c>
      <c r="E123" s="4">
        <v>42262</v>
      </c>
      <c r="F123" s="4">
        <v>42290</v>
      </c>
      <c r="G123" s="4">
        <v>42291</v>
      </c>
      <c r="H123" s="30" t="s">
        <v>30</v>
      </c>
      <c r="I123" s="3"/>
    </row>
    <row r="124" spans="1:9" x14ac:dyDescent="0.3">
      <c r="A124" s="28"/>
      <c r="B124" s="14"/>
      <c r="C124" s="25" t="s">
        <v>79</v>
      </c>
      <c r="D124" s="3">
        <v>53</v>
      </c>
      <c r="E124" s="4">
        <v>42262</v>
      </c>
      <c r="F124" s="4">
        <v>42290</v>
      </c>
      <c r="G124" s="4">
        <v>42291</v>
      </c>
      <c r="H124" s="30" t="s">
        <v>30</v>
      </c>
      <c r="I124" s="3"/>
    </row>
    <row r="125" spans="1:9" x14ac:dyDescent="0.3">
      <c r="A125" s="28"/>
      <c r="B125" s="14"/>
      <c r="C125" s="25" t="s">
        <v>81</v>
      </c>
      <c r="D125" s="3">
        <v>15</v>
      </c>
      <c r="E125" s="4">
        <v>42262</v>
      </c>
      <c r="F125" s="4">
        <v>42290</v>
      </c>
      <c r="G125" s="4">
        <v>42291</v>
      </c>
      <c r="H125" s="30" t="s">
        <v>30</v>
      </c>
      <c r="I125" s="3"/>
    </row>
    <row r="126" spans="1:9" x14ac:dyDescent="0.3">
      <c r="A126" s="29"/>
      <c r="B126" s="15"/>
      <c r="C126" s="25" t="s">
        <v>83</v>
      </c>
      <c r="D126" s="3">
        <v>288</v>
      </c>
      <c r="E126" s="4">
        <v>42262</v>
      </c>
      <c r="F126" s="4">
        <v>42290</v>
      </c>
      <c r="G126" s="4">
        <v>42291</v>
      </c>
      <c r="H126" s="30" t="s">
        <v>30</v>
      </c>
      <c r="I126" s="3"/>
    </row>
    <row r="127" spans="1:9" x14ac:dyDescent="0.3">
      <c r="A127" s="20">
        <v>42491</v>
      </c>
      <c r="B127" s="13">
        <v>5</v>
      </c>
      <c r="C127" s="10" t="s">
        <v>65</v>
      </c>
      <c r="D127" s="3">
        <v>44</v>
      </c>
      <c r="E127" s="4">
        <v>42481</v>
      </c>
      <c r="F127" s="4">
        <v>42481</v>
      </c>
      <c r="G127" s="4">
        <v>42499</v>
      </c>
      <c r="H127" s="3" t="s">
        <v>88</v>
      </c>
      <c r="I127" s="3"/>
    </row>
    <row r="128" spans="1:9" x14ac:dyDescent="0.3">
      <c r="A128" s="28"/>
      <c r="B128" s="14"/>
      <c r="C128" s="6" t="s">
        <v>68</v>
      </c>
      <c r="D128" s="3">
        <v>1</v>
      </c>
      <c r="E128" s="4">
        <v>42481</v>
      </c>
      <c r="F128" s="4">
        <v>42481</v>
      </c>
      <c r="G128" s="4">
        <v>42499</v>
      </c>
      <c r="H128" s="3" t="s">
        <v>88</v>
      </c>
      <c r="I128" s="3"/>
    </row>
    <row r="129" spans="1:9" x14ac:dyDescent="0.3">
      <c r="A129" s="28"/>
      <c r="B129" s="14"/>
      <c r="C129" s="25" t="s">
        <v>69</v>
      </c>
      <c r="D129" s="54">
        <v>110</v>
      </c>
      <c r="E129" s="4">
        <v>42481</v>
      </c>
      <c r="F129" s="4">
        <v>42481</v>
      </c>
      <c r="G129" s="4">
        <v>42499</v>
      </c>
      <c r="H129" s="3" t="s">
        <v>88</v>
      </c>
      <c r="I129" s="3"/>
    </row>
    <row r="130" spans="1:9" ht="28.8" x14ac:dyDescent="0.3">
      <c r="A130" s="28"/>
      <c r="B130" s="14"/>
      <c r="C130" s="25" t="s">
        <v>70</v>
      </c>
      <c r="D130" s="33" t="s">
        <v>95</v>
      </c>
      <c r="E130" s="4">
        <v>42481</v>
      </c>
      <c r="F130" s="4">
        <v>42481</v>
      </c>
      <c r="G130" s="4">
        <v>42499</v>
      </c>
      <c r="H130" s="3" t="s">
        <v>88</v>
      </c>
      <c r="I130" s="3"/>
    </row>
    <row r="131" spans="1:9" x14ac:dyDescent="0.3">
      <c r="A131" s="28"/>
      <c r="B131" s="14"/>
      <c r="C131" s="25" t="s">
        <v>71</v>
      </c>
      <c r="D131" s="3">
        <v>17.5</v>
      </c>
      <c r="E131" s="4">
        <v>42481</v>
      </c>
      <c r="F131" s="4">
        <v>42481</v>
      </c>
      <c r="G131" s="4">
        <v>42499</v>
      </c>
      <c r="H131" s="30" t="s">
        <v>30</v>
      </c>
      <c r="I131" s="3"/>
    </row>
    <row r="132" spans="1:9" x14ac:dyDescent="0.3">
      <c r="A132" s="28"/>
      <c r="B132" s="14"/>
      <c r="C132" s="25" t="s">
        <v>73</v>
      </c>
      <c r="D132" s="3">
        <v>1.4</v>
      </c>
      <c r="E132" s="4">
        <v>42481</v>
      </c>
      <c r="F132" s="4">
        <v>42481</v>
      </c>
      <c r="G132" s="4">
        <v>42499</v>
      </c>
      <c r="H132" s="30" t="s">
        <v>30</v>
      </c>
      <c r="I132" s="3"/>
    </row>
    <row r="133" spans="1:9" x14ac:dyDescent="0.3">
      <c r="A133" s="28"/>
      <c r="B133" s="14"/>
      <c r="C133" s="25" t="s">
        <v>75</v>
      </c>
      <c r="D133" s="3">
        <v>13</v>
      </c>
      <c r="E133" s="4">
        <v>42481</v>
      </c>
      <c r="F133" s="4">
        <v>42481</v>
      </c>
      <c r="G133" s="4">
        <v>42499</v>
      </c>
      <c r="H133" s="30" t="s">
        <v>30</v>
      </c>
      <c r="I133" s="3"/>
    </row>
    <row r="134" spans="1:9" ht="28.8" x14ac:dyDescent="0.3">
      <c r="A134" s="28"/>
      <c r="B134" s="14"/>
      <c r="C134" s="25" t="s">
        <v>89</v>
      </c>
      <c r="D134" s="3">
        <v>29.6</v>
      </c>
      <c r="E134" s="4">
        <v>42481</v>
      </c>
      <c r="F134" s="4">
        <v>42481</v>
      </c>
      <c r="G134" s="4">
        <v>42499</v>
      </c>
      <c r="H134" s="30" t="s">
        <v>30</v>
      </c>
      <c r="I134" s="3"/>
    </row>
    <row r="135" spans="1:9" x14ac:dyDescent="0.3">
      <c r="A135" s="28"/>
      <c r="B135" s="14"/>
      <c r="C135" s="25" t="s">
        <v>78</v>
      </c>
      <c r="D135" s="3">
        <v>10.3</v>
      </c>
      <c r="E135" s="4">
        <v>42481</v>
      </c>
      <c r="F135" s="4">
        <v>42481</v>
      </c>
      <c r="G135" s="4">
        <v>42499</v>
      </c>
      <c r="H135" s="30" t="s">
        <v>30</v>
      </c>
      <c r="I135" s="3"/>
    </row>
    <row r="136" spans="1:9" x14ac:dyDescent="0.3">
      <c r="A136" s="28"/>
      <c r="B136" s="14"/>
      <c r="C136" s="25" t="s">
        <v>79</v>
      </c>
      <c r="D136" s="3">
        <v>53</v>
      </c>
      <c r="E136" s="4">
        <v>42481</v>
      </c>
      <c r="F136" s="4">
        <v>42481</v>
      </c>
      <c r="G136" s="4">
        <v>42499</v>
      </c>
      <c r="H136" s="30" t="s">
        <v>30</v>
      </c>
      <c r="I136" s="3"/>
    </row>
    <row r="137" spans="1:9" x14ac:dyDescent="0.3">
      <c r="A137" s="28"/>
      <c r="B137" s="14"/>
      <c r="C137" s="25" t="s">
        <v>81</v>
      </c>
      <c r="D137" s="3">
        <v>14</v>
      </c>
      <c r="E137" s="4">
        <v>42481</v>
      </c>
      <c r="F137" s="4">
        <v>42481</v>
      </c>
      <c r="G137" s="4">
        <v>42499</v>
      </c>
      <c r="H137" s="30" t="s">
        <v>30</v>
      </c>
      <c r="I137" s="3"/>
    </row>
    <row r="138" spans="1:9" x14ac:dyDescent="0.3">
      <c r="A138" s="28"/>
      <c r="B138" s="15"/>
      <c r="C138" s="25" t="s">
        <v>83</v>
      </c>
      <c r="D138" s="3">
        <v>270</v>
      </c>
      <c r="E138" s="4">
        <v>42481</v>
      </c>
      <c r="F138" s="4">
        <v>42481</v>
      </c>
      <c r="G138" s="4">
        <v>42499</v>
      </c>
      <c r="H138" s="30" t="s">
        <v>30</v>
      </c>
      <c r="I138" s="3"/>
    </row>
    <row r="139" spans="1:9" x14ac:dyDescent="0.3">
      <c r="A139" s="29"/>
      <c r="B139" s="15">
        <v>9</v>
      </c>
      <c r="C139" s="25" t="s">
        <v>69</v>
      </c>
      <c r="D139" s="3" t="s">
        <v>96</v>
      </c>
      <c r="E139" s="4">
        <v>42481</v>
      </c>
      <c r="F139" s="4">
        <v>42481</v>
      </c>
      <c r="G139" s="4">
        <v>42499</v>
      </c>
      <c r="H139" s="3" t="s">
        <v>88</v>
      </c>
      <c r="I139" s="3"/>
    </row>
    <row r="140" spans="1:9" x14ac:dyDescent="0.3">
      <c r="A140" s="20">
        <v>42675</v>
      </c>
      <c r="B140" s="13">
        <v>5</v>
      </c>
      <c r="C140" s="10" t="s">
        <v>65</v>
      </c>
      <c r="D140" s="3">
        <v>43</v>
      </c>
      <c r="E140" s="4">
        <v>42675</v>
      </c>
      <c r="F140" s="4">
        <v>42675</v>
      </c>
      <c r="G140" s="4">
        <v>42692</v>
      </c>
      <c r="H140" s="3" t="s">
        <v>88</v>
      </c>
      <c r="I140" s="3"/>
    </row>
    <row r="141" spans="1:9" x14ac:dyDescent="0.3">
      <c r="A141" s="28"/>
      <c r="B141" s="14"/>
      <c r="C141" s="6" t="s">
        <v>68</v>
      </c>
      <c r="D141" s="3">
        <v>0.8</v>
      </c>
      <c r="E141" s="4">
        <v>42675</v>
      </c>
      <c r="F141" s="4">
        <v>42675</v>
      </c>
      <c r="G141" s="4">
        <v>42692</v>
      </c>
      <c r="H141" s="3" t="s">
        <v>88</v>
      </c>
      <c r="I141" s="3"/>
    </row>
    <row r="142" spans="1:9" x14ac:dyDescent="0.3">
      <c r="A142" s="28"/>
      <c r="B142" s="14"/>
      <c r="C142" s="25" t="s">
        <v>69</v>
      </c>
      <c r="D142" s="54">
        <v>110</v>
      </c>
      <c r="E142" s="4">
        <v>42675</v>
      </c>
      <c r="F142" s="4">
        <v>42675</v>
      </c>
      <c r="G142" s="4">
        <v>42692</v>
      </c>
      <c r="H142" s="3" t="s">
        <v>88</v>
      </c>
      <c r="I142" s="3"/>
    </row>
    <row r="143" spans="1:9" ht="28.8" x14ac:dyDescent="0.3">
      <c r="A143" s="28"/>
      <c r="B143" s="14"/>
      <c r="C143" s="25" t="s">
        <v>70</v>
      </c>
      <c r="D143" s="33" t="s">
        <v>97</v>
      </c>
      <c r="E143" s="4">
        <v>42675</v>
      </c>
      <c r="F143" s="4">
        <v>42675</v>
      </c>
      <c r="G143" s="4">
        <v>42692</v>
      </c>
      <c r="H143" s="3" t="s">
        <v>88</v>
      </c>
      <c r="I143" s="3"/>
    </row>
    <row r="144" spans="1:9" x14ac:dyDescent="0.3">
      <c r="A144" s="28"/>
      <c r="B144" s="14"/>
      <c r="C144" s="25" t="s">
        <v>71</v>
      </c>
      <c r="D144" s="3">
        <v>19</v>
      </c>
      <c r="E144" s="4">
        <v>42675</v>
      </c>
      <c r="F144" s="4">
        <v>42675</v>
      </c>
      <c r="G144" s="4">
        <v>42692</v>
      </c>
      <c r="H144" s="30" t="s">
        <v>30</v>
      </c>
      <c r="I144" s="3"/>
    </row>
    <row r="145" spans="1:9" x14ac:dyDescent="0.3">
      <c r="A145" s="28"/>
      <c r="B145" s="14"/>
      <c r="C145" s="25" t="s">
        <v>73</v>
      </c>
      <c r="D145" s="3">
        <v>1.41</v>
      </c>
      <c r="E145" s="4">
        <v>42675</v>
      </c>
      <c r="F145" s="4">
        <v>42675</v>
      </c>
      <c r="G145" s="4">
        <v>42692</v>
      </c>
      <c r="H145" s="30" t="s">
        <v>30</v>
      </c>
      <c r="I145" s="3"/>
    </row>
    <row r="146" spans="1:9" x14ac:dyDescent="0.3">
      <c r="A146" s="28"/>
      <c r="B146" s="14"/>
      <c r="C146" s="25" t="s">
        <v>75</v>
      </c>
      <c r="D146" s="3">
        <v>18</v>
      </c>
      <c r="E146" s="4">
        <v>42675</v>
      </c>
      <c r="F146" s="4">
        <v>42675</v>
      </c>
      <c r="G146" s="4">
        <v>42692</v>
      </c>
      <c r="H146" s="30" t="s">
        <v>30</v>
      </c>
      <c r="I146" s="3"/>
    </row>
    <row r="147" spans="1:9" ht="28.8" x14ac:dyDescent="0.3">
      <c r="A147" s="28"/>
      <c r="B147" s="14"/>
      <c r="C147" s="25" t="s">
        <v>89</v>
      </c>
      <c r="D147" s="3">
        <v>29.1</v>
      </c>
      <c r="E147" s="4">
        <v>42675</v>
      </c>
      <c r="F147" s="4">
        <v>42675</v>
      </c>
      <c r="G147" s="4">
        <v>42692</v>
      </c>
      <c r="H147" s="30" t="s">
        <v>30</v>
      </c>
      <c r="I147" s="3"/>
    </row>
    <row r="148" spans="1:9" x14ac:dyDescent="0.3">
      <c r="A148" s="28"/>
      <c r="B148" s="14"/>
      <c r="C148" s="25" t="s">
        <v>78</v>
      </c>
      <c r="D148" s="3">
        <v>9.4</v>
      </c>
      <c r="E148" s="4">
        <v>42675</v>
      </c>
      <c r="F148" s="4">
        <v>42675</v>
      </c>
      <c r="G148" s="4">
        <v>42692</v>
      </c>
      <c r="H148" s="30" t="s">
        <v>30</v>
      </c>
      <c r="I148" s="3"/>
    </row>
    <row r="149" spans="1:9" x14ac:dyDescent="0.3">
      <c r="A149" s="28"/>
      <c r="B149" s="14"/>
      <c r="C149" s="25" t="s">
        <v>79</v>
      </c>
      <c r="D149" s="3">
        <v>59</v>
      </c>
      <c r="E149" s="4">
        <v>42675</v>
      </c>
      <c r="F149" s="4">
        <v>42675</v>
      </c>
      <c r="G149" s="4">
        <v>42692</v>
      </c>
      <c r="H149" s="30" t="s">
        <v>30</v>
      </c>
      <c r="I149" s="3"/>
    </row>
    <row r="150" spans="1:9" x14ac:dyDescent="0.3">
      <c r="A150" s="28"/>
      <c r="B150" s="14"/>
      <c r="C150" s="25" t="s">
        <v>81</v>
      </c>
      <c r="D150" s="3">
        <v>14</v>
      </c>
      <c r="E150" s="4">
        <v>42675</v>
      </c>
      <c r="F150" s="4">
        <v>42675</v>
      </c>
      <c r="G150" s="4">
        <v>42692</v>
      </c>
      <c r="H150" s="30" t="s">
        <v>30</v>
      </c>
      <c r="I150" s="3"/>
    </row>
    <row r="151" spans="1:9" x14ac:dyDescent="0.3">
      <c r="A151" s="29"/>
      <c r="B151" s="15"/>
      <c r="C151" s="25" t="s">
        <v>83</v>
      </c>
      <c r="D151" s="3">
        <v>230</v>
      </c>
      <c r="E151" s="4">
        <v>42675</v>
      </c>
      <c r="F151" s="4">
        <v>42675</v>
      </c>
      <c r="G151" s="4">
        <v>42692</v>
      </c>
      <c r="H151" s="30" t="s">
        <v>30</v>
      </c>
      <c r="I151" s="3"/>
    </row>
    <row r="152" spans="1:9" x14ac:dyDescent="0.3">
      <c r="A152" s="70">
        <v>42856</v>
      </c>
      <c r="B152" s="13">
        <v>9</v>
      </c>
      <c r="C152" s="25" t="s">
        <v>69</v>
      </c>
      <c r="D152" s="3" t="s">
        <v>96</v>
      </c>
      <c r="E152" s="4">
        <v>42858</v>
      </c>
      <c r="F152" s="4">
        <v>42858</v>
      </c>
      <c r="G152" s="4">
        <v>42893</v>
      </c>
      <c r="H152" s="3"/>
      <c r="I152" s="3"/>
    </row>
    <row r="153" spans="1:9" x14ac:dyDescent="0.3">
      <c r="A153" s="68"/>
      <c r="B153" s="14">
        <v>5</v>
      </c>
      <c r="C153" s="25" t="s">
        <v>65</v>
      </c>
      <c r="D153" s="3">
        <v>44</v>
      </c>
      <c r="E153" s="4">
        <v>42858</v>
      </c>
      <c r="F153" s="4">
        <v>42858</v>
      </c>
      <c r="G153" s="4">
        <v>42893</v>
      </c>
      <c r="H153" s="3"/>
      <c r="I153" s="3"/>
    </row>
    <row r="154" spans="1:9" x14ac:dyDescent="0.3">
      <c r="A154" s="68"/>
      <c r="B154" s="14"/>
      <c r="C154" s="6" t="s">
        <v>68</v>
      </c>
      <c r="D154" s="3">
        <v>3.3</v>
      </c>
      <c r="E154" s="4">
        <v>42858</v>
      </c>
      <c r="F154" s="4">
        <v>42858</v>
      </c>
      <c r="G154" s="4">
        <v>42893</v>
      </c>
      <c r="H154" s="3"/>
      <c r="I154" s="3"/>
    </row>
    <row r="155" spans="1:9" x14ac:dyDescent="0.3">
      <c r="A155" s="68"/>
      <c r="B155" s="14"/>
      <c r="C155" s="25" t="s">
        <v>69</v>
      </c>
      <c r="D155" s="54" t="s">
        <v>98</v>
      </c>
      <c r="E155" s="4">
        <v>42858</v>
      </c>
      <c r="F155" s="4">
        <v>42858</v>
      </c>
      <c r="G155" s="4">
        <v>42893</v>
      </c>
      <c r="H155" s="3"/>
      <c r="I155" s="3"/>
    </row>
    <row r="156" spans="1:9" ht="28.8" x14ac:dyDescent="0.3">
      <c r="A156" s="68"/>
      <c r="B156" s="14"/>
      <c r="C156" s="25" t="s">
        <v>70</v>
      </c>
      <c r="D156" s="33" t="s">
        <v>99</v>
      </c>
      <c r="E156" s="4">
        <v>42858</v>
      </c>
      <c r="F156" s="4">
        <v>42858</v>
      </c>
      <c r="G156" s="4">
        <v>42893</v>
      </c>
      <c r="H156" s="3"/>
      <c r="I156" s="3"/>
    </row>
    <row r="157" spans="1:9" x14ac:dyDescent="0.3">
      <c r="A157" s="68"/>
      <c r="B157" s="14"/>
      <c r="C157" s="25" t="s">
        <v>71</v>
      </c>
      <c r="D157" s="3">
        <v>17.399999999999999</v>
      </c>
      <c r="E157" s="4">
        <v>42858</v>
      </c>
      <c r="F157" s="4">
        <v>42858</v>
      </c>
      <c r="G157" s="4">
        <v>42893</v>
      </c>
      <c r="H157" s="30"/>
      <c r="I157" s="3"/>
    </row>
    <row r="158" spans="1:9" x14ac:dyDescent="0.3">
      <c r="A158" s="68"/>
      <c r="B158" s="14"/>
      <c r="C158" s="25" t="s">
        <v>73</v>
      </c>
      <c r="D158" s="3">
        <v>1.4</v>
      </c>
      <c r="E158" s="4">
        <v>42858</v>
      </c>
      <c r="F158" s="4">
        <v>42858</v>
      </c>
      <c r="G158" s="4">
        <v>42893</v>
      </c>
      <c r="H158" s="30"/>
      <c r="I158" s="3"/>
    </row>
    <row r="159" spans="1:9" x14ac:dyDescent="0.3">
      <c r="A159" s="68"/>
      <c r="B159" s="14"/>
      <c r="C159" s="25" t="s">
        <v>75</v>
      </c>
      <c r="D159" s="3">
        <v>3.4</v>
      </c>
      <c r="E159" s="4">
        <v>42858</v>
      </c>
      <c r="F159" s="4">
        <v>42858</v>
      </c>
      <c r="G159" s="4">
        <v>42893</v>
      </c>
      <c r="H159" s="30"/>
      <c r="I159" s="3"/>
    </row>
    <row r="160" spans="1:9" ht="28.8" x14ac:dyDescent="0.3">
      <c r="A160" s="68"/>
      <c r="B160" s="14"/>
      <c r="C160" s="25" t="s">
        <v>89</v>
      </c>
      <c r="D160" s="3">
        <v>31.5</v>
      </c>
      <c r="E160" s="4">
        <v>42858</v>
      </c>
      <c r="F160" s="4">
        <v>42858</v>
      </c>
      <c r="G160" s="4">
        <v>42893</v>
      </c>
      <c r="H160" s="30"/>
      <c r="I160" s="3"/>
    </row>
    <row r="161" spans="1:9" x14ac:dyDescent="0.3">
      <c r="A161" s="68"/>
      <c r="B161" s="14"/>
      <c r="C161" s="25" t="s">
        <v>78</v>
      </c>
      <c r="D161" s="3">
        <v>10.4</v>
      </c>
      <c r="E161" s="4">
        <v>42858</v>
      </c>
      <c r="F161" s="4">
        <v>42858</v>
      </c>
      <c r="G161" s="4">
        <v>42893</v>
      </c>
      <c r="H161" s="30"/>
      <c r="I161" s="3"/>
    </row>
    <row r="162" spans="1:9" x14ac:dyDescent="0.3">
      <c r="A162" s="68"/>
      <c r="B162" s="14"/>
      <c r="C162" s="25" t="s">
        <v>79</v>
      </c>
      <c r="D162" s="3">
        <v>162</v>
      </c>
      <c r="E162" s="4">
        <v>42858</v>
      </c>
      <c r="F162" s="4">
        <v>42858</v>
      </c>
      <c r="G162" s="4">
        <v>42893</v>
      </c>
      <c r="H162" s="30"/>
      <c r="I162" s="3"/>
    </row>
    <row r="163" spans="1:9" x14ac:dyDescent="0.3">
      <c r="A163" s="68"/>
      <c r="B163" s="14"/>
      <c r="C163" s="25" t="s">
        <v>81</v>
      </c>
      <c r="D163" s="3">
        <v>15</v>
      </c>
      <c r="E163" s="4">
        <v>42858</v>
      </c>
      <c r="F163" s="4">
        <v>42858</v>
      </c>
      <c r="G163" s="4">
        <v>42893</v>
      </c>
      <c r="H163" s="30"/>
      <c r="I163" s="3"/>
    </row>
    <row r="164" spans="1:9" x14ac:dyDescent="0.3">
      <c r="A164" s="69"/>
      <c r="B164" s="15"/>
      <c r="C164" s="25" t="s">
        <v>83</v>
      </c>
      <c r="D164" s="3">
        <v>6.6</v>
      </c>
      <c r="E164" s="4">
        <v>42858</v>
      </c>
      <c r="F164" s="4">
        <v>42858</v>
      </c>
      <c r="G164" s="4">
        <v>42893</v>
      </c>
      <c r="H164" s="30"/>
      <c r="I164" s="3"/>
    </row>
    <row r="165" spans="1:9" x14ac:dyDescent="0.3">
      <c r="A165" s="20">
        <v>43070</v>
      </c>
      <c r="B165" s="13">
        <v>9</v>
      </c>
      <c r="C165" s="27" t="s">
        <v>69</v>
      </c>
      <c r="D165" s="3">
        <v>4.5</v>
      </c>
      <c r="E165" s="67">
        <v>43074</v>
      </c>
      <c r="F165" s="67">
        <v>43074</v>
      </c>
      <c r="G165" s="67">
        <v>43112</v>
      </c>
      <c r="H165" s="15"/>
      <c r="I165" s="15"/>
    </row>
    <row r="166" spans="1:9" x14ac:dyDescent="0.3">
      <c r="A166" s="14"/>
      <c r="B166" s="14">
        <v>5</v>
      </c>
      <c r="C166" s="25" t="s">
        <v>65</v>
      </c>
      <c r="D166" s="3">
        <v>28</v>
      </c>
      <c r="E166" s="4">
        <v>43074</v>
      </c>
      <c r="F166" s="4">
        <v>43074</v>
      </c>
      <c r="G166" s="4">
        <v>43112</v>
      </c>
      <c r="H166" s="3"/>
      <c r="I166" s="3"/>
    </row>
    <row r="167" spans="1:9" x14ac:dyDescent="0.3">
      <c r="A167" s="14"/>
      <c r="B167" s="14"/>
      <c r="C167" s="6" t="s">
        <v>68</v>
      </c>
      <c r="D167" s="3">
        <v>57</v>
      </c>
      <c r="E167" s="67">
        <v>43074</v>
      </c>
      <c r="F167" s="67">
        <v>43074</v>
      </c>
      <c r="G167" s="67">
        <v>43112</v>
      </c>
      <c r="H167" s="3"/>
      <c r="I167" s="3"/>
    </row>
    <row r="168" spans="1:9" x14ac:dyDescent="0.3">
      <c r="A168" s="14"/>
      <c r="B168" s="14"/>
      <c r="C168" s="25" t="s">
        <v>69</v>
      </c>
      <c r="D168" s="54">
        <v>4.5</v>
      </c>
      <c r="E168" s="4">
        <v>43074</v>
      </c>
      <c r="F168" s="4">
        <v>43074</v>
      </c>
      <c r="G168" s="4">
        <v>43112</v>
      </c>
      <c r="H168" s="3"/>
      <c r="I168" s="3"/>
    </row>
    <row r="169" spans="1:9" ht="28.8" x14ac:dyDescent="0.3">
      <c r="A169" s="14"/>
      <c r="B169" s="14"/>
      <c r="C169" s="25" t="s">
        <v>70</v>
      </c>
      <c r="D169" s="33" t="s">
        <v>100</v>
      </c>
      <c r="E169" s="67">
        <v>43074</v>
      </c>
      <c r="F169" s="67">
        <v>43074</v>
      </c>
      <c r="G169" s="67">
        <v>43112</v>
      </c>
      <c r="H169" s="3"/>
      <c r="I169" s="3"/>
    </row>
    <row r="170" spans="1:9" x14ac:dyDescent="0.3">
      <c r="A170" s="14"/>
      <c r="B170" s="14"/>
      <c r="C170" s="25" t="s">
        <v>71</v>
      </c>
      <c r="D170" s="3">
        <v>22.3</v>
      </c>
      <c r="E170" s="4">
        <v>43074</v>
      </c>
      <c r="F170" s="4">
        <v>43074</v>
      </c>
      <c r="G170" s="4">
        <v>43112</v>
      </c>
      <c r="H170" s="30"/>
      <c r="I170" s="3"/>
    </row>
    <row r="171" spans="1:9" x14ac:dyDescent="0.3">
      <c r="A171" s="14"/>
      <c r="B171" s="14"/>
      <c r="C171" s="25" t="s">
        <v>73</v>
      </c>
      <c r="D171" s="3">
        <v>1.43</v>
      </c>
      <c r="E171" s="67">
        <v>43074</v>
      </c>
      <c r="F171" s="67">
        <v>43074</v>
      </c>
      <c r="G171" s="67">
        <v>43112</v>
      </c>
      <c r="H171" s="30"/>
      <c r="I171" s="3"/>
    </row>
    <row r="172" spans="1:9" x14ac:dyDescent="0.3">
      <c r="A172" s="14"/>
      <c r="B172" s="14"/>
      <c r="C172" s="25" t="s">
        <v>75</v>
      </c>
      <c r="D172" s="3">
        <v>18</v>
      </c>
      <c r="E172" s="4">
        <v>43074</v>
      </c>
      <c r="F172" s="4">
        <v>43074</v>
      </c>
      <c r="G172" s="4">
        <v>43112</v>
      </c>
      <c r="H172" s="30"/>
      <c r="I172" s="3"/>
    </row>
    <row r="173" spans="1:9" ht="28.8" x14ac:dyDescent="0.3">
      <c r="A173" s="14"/>
      <c r="B173" s="14"/>
      <c r="C173" s="25" t="s">
        <v>89</v>
      </c>
      <c r="D173" s="3">
        <v>8</v>
      </c>
      <c r="E173" s="67">
        <v>43074</v>
      </c>
      <c r="F173" s="67">
        <v>43074</v>
      </c>
      <c r="G173" s="67">
        <v>43112</v>
      </c>
      <c r="H173" s="30"/>
      <c r="I173" s="3"/>
    </row>
    <row r="174" spans="1:9" x14ac:dyDescent="0.3">
      <c r="A174" s="14"/>
      <c r="B174" s="14"/>
      <c r="C174" s="25" t="s">
        <v>78</v>
      </c>
      <c r="D174" s="3">
        <v>10.4</v>
      </c>
      <c r="E174" s="4">
        <v>43074</v>
      </c>
      <c r="F174" s="4">
        <v>43074</v>
      </c>
      <c r="G174" s="4">
        <v>43112</v>
      </c>
      <c r="H174" s="30"/>
      <c r="I174" s="3"/>
    </row>
    <row r="175" spans="1:9" x14ac:dyDescent="0.3">
      <c r="A175" s="14"/>
      <c r="B175" s="14"/>
      <c r="C175" s="25" t="s">
        <v>79</v>
      </c>
      <c r="D175" s="3">
        <v>168</v>
      </c>
      <c r="E175" s="67">
        <v>43074</v>
      </c>
      <c r="F175" s="67">
        <v>43074</v>
      </c>
      <c r="G175" s="67">
        <v>43112</v>
      </c>
      <c r="H175" s="30"/>
      <c r="I175" s="3"/>
    </row>
    <row r="176" spans="1:9" x14ac:dyDescent="0.3">
      <c r="A176" s="14"/>
      <c r="B176" s="14"/>
      <c r="C176" s="25" t="s">
        <v>81</v>
      </c>
      <c r="D176" s="3">
        <v>13</v>
      </c>
      <c r="E176" s="4">
        <v>43074</v>
      </c>
      <c r="F176" s="4">
        <v>43074</v>
      </c>
      <c r="G176" s="4">
        <v>43112</v>
      </c>
      <c r="H176" s="30"/>
      <c r="I176" s="3"/>
    </row>
    <row r="177" spans="1:9" x14ac:dyDescent="0.3">
      <c r="A177" s="15"/>
      <c r="B177" s="15"/>
      <c r="C177" s="25" t="s">
        <v>83</v>
      </c>
      <c r="D177" s="3">
        <v>3.2</v>
      </c>
      <c r="E177" s="67">
        <v>43074</v>
      </c>
      <c r="F177" s="67">
        <v>43074</v>
      </c>
      <c r="G177" s="67">
        <v>43112</v>
      </c>
      <c r="H177" s="30"/>
      <c r="I177" s="3"/>
    </row>
    <row r="178" spans="1:9" x14ac:dyDescent="0.3">
      <c r="A178" s="20">
        <v>43221</v>
      </c>
      <c r="B178" s="72" t="s">
        <v>101</v>
      </c>
      <c r="C178" s="25" t="s">
        <v>65</v>
      </c>
      <c r="D178" s="3">
        <v>37</v>
      </c>
      <c r="E178" s="4">
        <v>43228</v>
      </c>
      <c r="F178" s="4">
        <v>43228</v>
      </c>
      <c r="G178" s="4">
        <v>43264</v>
      </c>
      <c r="H178" s="30"/>
      <c r="I178" s="3"/>
    </row>
    <row r="179" spans="1:9" x14ac:dyDescent="0.3">
      <c r="A179" s="14"/>
      <c r="B179" s="26"/>
      <c r="C179" s="6" t="s">
        <v>68</v>
      </c>
      <c r="D179" s="3">
        <v>32</v>
      </c>
      <c r="E179" s="4">
        <v>43228</v>
      </c>
      <c r="F179" s="4">
        <v>43228</v>
      </c>
      <c r="G179" s="4">
        <v>43264</v>
      </c>
      <c r="H179" s="30"/>
      <c r="I179" s="3"/>
    </row>
    <row r="180" spans="1:9" x14ac:dyDescent="0.3">
      <c r="A180" s="14"/>
      <c r="B180" s="26"/>
      <c r="C180" s="25" t="s">
        <v>69</v>
      </c>
      <c r="D180" s="54">
        <v>1.7</v>
      </c>
      <c r="E180" s="4">
        <v>43228</v>
      </c>
      <c r="F180" s="4">
        <v>43228</v>
      </c>
      <c r="G180" s="4">
        <v>43264</v>
      </c>
      <c r="H180" s="30"/>
      <c r="I180" s="3"/>
    </row>
    <row r="181" spans="1:9" ht="28.8" x14ac:dyDescent="0.3">
      <c r="A181" s="14"/>
      <c r="B181" s="26"/>
      <c r="C181" s="25" t="s">
        <v>70</v>
      </c>
      <c r="D181" s="33" t="s">
        <v>99</v>
      </c>
      <c r="E181" s="4">
        <v>43228</v>
      </c>
      <c r="F181" s="4">
        <v>43228</v>
      </c>
      <c r="G181" s="4">
        <v>43264</v>
      </c>
      <c r="H181" s="30"/>
      <c r="I181" s="3"/>
    </row>
    <row r="182" spans="1:9" x14ac:dyDescent="0.3">
      <c r="A182" s="14"/>
      <c r="B182" s="26"/>
      <c r="C182" s="25" t="s">
        <v>71</v>
      </c>
      <c r="D182" s="3">
        <v>17.5</v>
      </c>
      <c r="E182" s="4">
        <v>43228</v>
      </c>
      <c r="F182" s="4">
        <v>43228</v>
      </c>
      <c r="G182" s="4">
        <v>43264</v>
      </c>
      <c r="H182" s="30"/>
      <c r="I182" s="3"/>
    </row>
    <row r="183" spans="1:9" x14ac:dyDescent="0.3">
      <c r="A183" s="14"/>
      <c r="B183" s="26"/>
      <c r="C183" s="25" t="s">
        <v>73</v>
      </c>
      <c r="D183" s="3">
        <v>1.4</v>
      </c>
      <c r="E183" s="4">
        <v>43228</v>
      </c>
      <c r="F183" s="4">
        <v>43228</v>
      </c>
      <c r="G183" s="4">
        <v>43264</v>
      </c>
      <c r="H183" s="30"/>
      <c r="I183" s="3"/>
    </row>
    <row r="184" spans="1:9" x14ac:dyDescent="0.3">
      <c r="A184" s="14"/>
      <c r="B184" s="26"/>
      <c r="C184" s="25" t="s">
        <v>75</v>
      </c>
      <c r="D184" s="3">
        <v>4.8</v>
      </c>
      <c r="E184" s="4">
        <v>43228</v>
      </c>
      <c r="F184" s="4">
        <v>43228</v>
      </c>
      <c r="G184" s="4">
        <v>43264</v>
      </c>
      <c r="H184" s="30"/>
      <c r="I184" s="3"/>
    </row>
    <row r="185" spans="1:9" ht="28.8" x14ac:dyDescent="0.3">
      <c r="A185" s="14"/>
      <c r="B185" s="26"/>
      <c r="C185" s="25" t="s">
        <v>89</v>
      </c>
      <c r="D185" s="3">
        <v>31.4</v>
      </c>
      <c r="E185" s="4">
        <v>43228</v>
      </c>
      <c r="F185" s="4">
        <v>43228</v>
      </c>
      <c r="G185" s="4">
        <v>43264</v>
      </c>
      <c r="H185" s="30"/>
      <c r="I185" s="3"/>
    </row>
    <row r="186" spans="1:9" x14ac:dyDescent="0.3">
      <c r="A186" s="14"/>
      <c r="B186" s="26"/>
      <c r="C186" s="25" t="s">
        <v>78</v>
      </c>
      <c r="D186" s="3">
        <v>10.6</v>
      </c>
      <c r="E186" s="4">
        <v>43228</v>
      </c>
      <c r="F186" s="4">
        <v>43228</v>
      </c>
      <c r="G186" s="4">
        <v>43264</v>
      </c>
      <c r="H186" s="30"/>
      <c r="I186" s="3"/>
    </row>
    <row r="187" spans="1:9" x14ac:dyDescent="0.3">
      <c r="A187" s="14"/>
      <c r="B187" s="26"/>
      <c r="C187" s="25" t="s">
        <v>79</v>
      </c>
      <c r="D187" s="3">
        <v>171</v>
      </c>
      <c r="E187" s="4">
        <v>43228</v>
      </c>
      <c r="F187" s="4">
        <v>43228</v>
      </c>
      <c r="G187" s="4">
        <v>43264</v>
      </c>
      <c r="H187" s="30"/>
      <c r="I187" s="3"/>
    </row>
    <row r="188" spans="1:9" x14ac:dyDescent="0.3">
      <c r="A188" s="14"/>
      <c r="B188" s="26"/>
      <c r="C188" s="25" t="s">
        <v>81</v>
      </c>
      <c r="D188" s="3">
        <v>17</v>
      </c>
      <c r="E188" s="4">
        <v>43228</v>
      </c>
      <c r="F188" s="4">
        <v>43228</v>
      </c>
      <c r="G188" s="4">
        <v>43264</v>
      </c>
      <c r="H188" s="30"/>
      <c r="I188" s="3"/>
    </row>
    <row r="189" spans="1:9" x14ac:dyDescent="0.3">
      <c r="A189" s="14"/>
      <c r="B189" s="27"/>
      <c r="C189" s="25" t="s">
        <v>83</v>
      </c>
      <c r="D189" s="3">
        <v>4.2</v>
      </c>
      <c r="E189" s="4">
        <v>43228</v>
      </c>
      <c r="F189" s="4">
        <v>43228</v>
      </c>
      <c r="G189" s="4">
        <v>43264</v>
      </c>
      <c r="H189" s="30"/>
      <c r="I189" s="3"/>
    </row>
    <row r="190" spans="1:9" x14ac:dyDescent="0.3">
      <c r="A190" s="15"/>
      <c r="B190" s="27" t="s">
        <v>102</v>
      </c>
      <c r="C190" s="27" t="s">
        <v>69</v>
      </c>
      <c r="D190" s="15">
        <v>2</v>
      </c>
      <c r="E190" s="4">
        <v>43228</v>
      </c>
      <c r="F190" s="4">
        <v>43228</v>
      </c>
      <c r="G190" s="4">
        <v>43264</v>
      </c>
      <c r="H190" s="30"/>
      <c r="I190" s="3"/>
    </row>
    <row r="191" spans="1:9" x14ac:dyDescent="0.3">
      <c r="A191" s="20">
        <v>43405</v>
      </c>
      <c r="B191" s="72" t="s">
        <v>101</v>
      </c>
      <c r="C191" s="74" t="s">
        <v>65</v>
      </c>
      <c r="D191" s="3">
        <v>65</v>
      </c>
      <c r="E191" s="4">
        <v>43417</v>
      </c>
      <c r="F191" s="4">
        <v>43417</v>
      </c>
      <c r="G191" s="4">
        <v>43448</v>
      </c>
      <c r="H191" s="3"/>
      <c r="I191" s="3"/>
    </row>
    <row r="192" spans="1:9" x14ac:dyDescent="0.3">
      <c r="A192" s="14"/>
      <c r="B192" s="26"/>
      <c r="C192" s="6" t="s">
        <v>68</v>
      </c>
      <c r="D192" s="3">
        <v>11</v>
      </c>
      <c r="E192" s="4">
        <v>43417</v>
      </c>
      <c r="F192" s="4">
        <v>43417</v>
      </c>
      <c r="G192" s="4">
        <v>43448</v>
      </c>
      <c r="H192" s="3"/>
      <c r="I192" s="3"/>
    </row>
    <row r="193" spans="1:9" x14ac:dyDescent="0.3">
      <c r="A193" s="14"/>
      <c r="B193" s="26"/>
      <c r="C193" s="74" t="s">
        <v>69</v>
      </c>
      <c r="D193" s="3">
        <v>1.3</v>
      </c>
      <c r="E193" s="4">
        <v>43417</v>
      </c>
      <c r="F193" s="4">
        <v>43417</v>
      </c>
      <c r="G193" s="4">
        <v>43448</v>
      </c>
      <c r="H193" s="3"/>
      <c r="I193" s="3"/>
    </row>
    <row r="194" spans="1:9" ht="28.8" x14ac:dyDescent="0.3">
      <c r="A194" s="14"/>
      <c r="B194" s="26"/>
      <c r="C194" s="74" t="s">
        <v>70</v>
      </c>
      <c r="D194" s="3" t="s">
        <v>103</v>
      </c>
      <c r="E194" s="4">
        <v>43417</v>
      </c>
      <c r="F194" s="4">
        <v>43417</v>
      </c>
      <c r="G194" s="4">
        <v>43448</v>
      </c>
      <c r="H194" s="3"/>
      <c r="I194" s="3"/>
    </row>
    <row r="195" spans="1:9" x14ac:dyDescent="0.3">
      <c r="A195" s="14"/>
      <c r="B195" s="26"/>
      <c r="C195" s="74" t="s">
        <v>71</v>
      </c>
      <c r="D195" s="3">
        <v>12</v>
      </c>
      <c r="E195" s="4">
        <v>43417</v>
      </c>
      <c r="F195" s="4">
        <v>43417</v>
      </c>
      <c r="G195" s="4">
        <v>43448</v>
      </c>
      <c r="H195" s="3"/>
      <c r="I195" s="3"/>
    </row>
    <row r="196" spans="1:9" x14ac:dyDescent="0.3">
      <c r="A196" s="14"/>
      <c r="B196" s="26"/>
      <c r="C196" s="74" t="s">
        <v>73</v>
      </c>
      <c r="D196" s="3">
        <v>1.36</v>
      </c>
      <c r="E196" s="4">
        <v>43417</v>
      </c>
      <c r="F196" s="4">
        <v>43417</v>
      </c>
      <c r="G196" s="4">
        <v>43448</v>
      </c>
      <c r="H196" s="3"/>
      <c r="I196" s="3"/>
    </row>
    <row r="197" spans="1:9" x14ac:dyDescent="0.3">
      <c r="A197" s="14"/>
      <c r="B197" s="26"/>
      <c r="C197" s="74" t="s">
        <v>75</v>
      </c>
      <c r="D197" s="3">
        <v>5.4</v>
      </c>
      <c r="E197" s="4">
        <v>43417</v>
      </c>
      <c r="F197" s="4">
        <v>43417</v>
      </c>
      <c r="G197" s="4">
        <v>43448</v>
      </c>
      <c r="H197" s="3"/>
      <c r="I197" s="3"/>
    </row>
    <row r="198" spans="1:9" ht="28.8" x14ac:dyDescent="0.3">
      <c r="A198" s="14"/>
      <c r="B198" s="26"/>
      <c r="C198" s="74" t="s">
        <v>89</v>
      </c>
      <c r="D198" s="3">
        <v>30.5</v>
      </c>
      <c r="E198" s="4">
        <v>43417</v>
      </c>
      <c r="F198" s="4">
        <v>43417</v>
      </c>
      <c r="G198" s="4">
        <v>43448</v>
      </c>
      <c r="H198" s="3"/>
      <c r="I198" s="3"/>
    </row>
    <row r="199" spans="1:9" x14ac:dyDescent="0.3">
      <c r="A199" s="14"/>
      <c r="B199" s="26"/>
      <c r="C199" s="74" t="s">
        <v>78</v>
      </c>
      <c r="D199" s="3">
        <v>12.5</v>
      </c>
      <c r="E199" s="4">
        <v>43417</v>
      </c>
      <c r="F199" s="4">
        <v>43417</v>
      </c>
      <c r="G199" s="4">
        <v>43448</v>
      </c>
      <c r="H199" s="3"/>
      <c r="I199" s="3"/>
    </row>
    <row r="200" spans="1:9" x14ac:dyDescent="0.3">
      <c r="A200" s="14"/>
      <c r="B200" s="26"/>
      <c r="C200" s="74" t="s">
        <v>79</v>
      </c>
      <c r="D200" s="3">
        <v>165</v>
      </c>
      <c r="E200" s="4">
        <v>43417</v>
      </c>
      <c r="F200" s="4">
        <v>43417</v>
      </c>
      <c r="G200" s="4">
        <v>43448</v>
      </c>
      <c r="H200" s="3"/>
      <c r="I200" s="3"/>
    </row>
    <row r="201" spans="1:9" x14ac:dyDescent="0.3">
      <c r="A201" s="14"/>
      <c r="B201" s="26"/>
      <c r="C201" s="74" t="s">
        <v>81</v>
      </c>
      <c r="D201" s="3">
        <v>22</v>
      </c>
      <c r="E201" s="4">
        <v>43417</v>
      </c>
      <c r="F201" s="4">
        <v>43417</v>
      </c>
      <c r="G201" s="4">
        <v>43448</v>
      </c>
      <c r="H201" s="3"/>
      <c r="I201" s="3"/>
    </row>
    <row r="202" spans="1:9" x14ac:dyDescent="0.3">
      <c r="A202" s="14"/>
      <c r="B202" s="27"/>
      <c r="C202" s="74" t="s">
        <v>83</v>
      </c>
      <c r="D202" s="3">
        <v>5.5</v>
      </c>
      <c r="E202" s="4">
        <v>43417</v>
      </c>
      <c r="F202" s="4">
        <v>43417</v>
      </c>
      <c r="G202" s="4">
        <v>43448</v>
      </c>
      <c r="H202" s="3"/>
      <c r="I202" s="3"/>
    </row>
    <row r="203" spans="1:9" x14ac:dyDescent="0.3">
      <c r="A203" s="15"/>
      <c r="B203" s="27" t="s">
        <v>102</v>
      </c>
      <c r="C203" s="75" t="s">
        <v>69</v>
      </c>
      <c r="D203" s="3" t="s">
        <v>104</v>
      </c>
      <c r="E203" s="4">
        <v>43417</v>
      </c>
      <c r="F203" s="4">
        <v>43417</v>
      </c>
      <c r="G203" s="4">
        <v>43448</v>
      </c>
      <c r="H203" s="3"/>
      <c r="I203" s="3"/>
    </row>
    <row r="204" spans="1:9" x14ac:dyDescent="0.3">
      <c r="A204" s="20">
        <v>43556</v>
      </c>
      <c r="B204" s="72" t="s">
        <v>101</v>
      </c>
      <c r="C204" s="25" t="s">
        <v>65</v>
      </c>
      <c r="D204" s="3">
        <v>36</v>
      </c>
      <c r="E204" s="4">
        <v>43585</v>
      </c>
      <c r="F204" s="4">
        <v>43585</v>
      </c>
      <c r="G204" s="4">
        <v>43606</v>
      </c>
      <c r="H204" s="3"/>
      <c r="I204" s="3"/>
    </row>
    <row r="205" spans="1:9" x14ac:dyDescent="0.3">
      <c r="A205" s="14"/>
      <c r="B205" s="26"/>
      <c r="C205" s="6" t="s">
        <v>68</v>
      </c>
      <c r="D205" s="3">
        <v>24.3</v>
      </c>
      <c r="E205" s="4">
        <v>43585</v>
      </c>
      <c r="F205" s="4">
        <v>43585</v>
      </c>
      <c r="G205" s="4">
        <v>43606</v>
      </c>
      <c r="H205" s="3"/>
      <c r="I205" s="3"/>
    </row>
    <row r="206" spans="1:9" x14ac:dyDescent="0.3">
      <c r="A206" s="14"/>
      <c r="B206" s="26"/>
      <c r="C206" s="25" t="s">
        <v>69</v>
      </c>
      <c r="D206" s="54" t="s">
        <v>96</v>
      </c>
      <c r="E206" s="4">
        <v>43585</v>
      </c>
      <c r="F206" s="4">
        <v>43585</v>
      </c>
      <c r="G206" s="4">
        <v>43606</v>
      </c>
      <c r="H206" s="3"/>
      <c r="I206" s="3"/>
    </row>
    <row r="207" spans="1:9" ht="28.8" x14ac:dyDescent="0.3">
      <c r="A207" s="14"/>
      <c r="B207" s="26"/>
      <c r="C207" s="25" t="s">
        <v>70</v>
      </c>
      <c r="D207" s="33" t="s">
        <v>105</v>
      </c>
      <c r="E207" s="4">
        <v>43585</v>
      </c>
      <c r="F207" s="4">
        <v>43585</v>
      </c>
      <c r="G207" s="4">
        <v>43606</v>
      </c>
      <c r="H207" s="3"/>
      <c r="I207" s="3"/>
    </row>
    <row r="208" spans="1:9" x14ac:dyDescent="0.3">
      <c r="A208" s="14"/>
      <c r="B208" s="26"/>
      <c r="C208" s="25" t="s">
        <v>71</v>
      </c>
      <c r="D208" s="3">
        <v>18.399999999999999</v>
      </c>
      <c r="E208" s="4">
        <v>43585</v>
      </c>
      <c r="F208" s="4">
        <v>43585</v>
      </c>
      <c r="G208" s="4">
        <v>43606</v>
      </c>
      <c r="H208" s="3"/>
      <c r="I208" s="3"/>
    </row>
    <row r="209" spans="1:9" x14ac:dyDescent="0.3">
      <c r="A209" s="14"/>
      <c r="B209" s="26"/>
      <c r="C209" s="25" t="s">
        <v>73</v>
      </c>
      <c r="D209" s="3">
        <v>1.4</v>
      </c>
      <c r="E209" s="4">
        <v>43585</v>
      </c>
      <c r="F209" s="4">
        <v>43585</v>
      </c>
      <c r="G209" s="4">
        <v>43606</v>
      </c>
      <c r="H209" s="3"/>
      <c r="I209" s="3"/>
    </row>
    <row r="210" spans="1:9" x14ac:dyDescent="0.3">
      <c r="A210" s="14"/>
      <c r="B210" s="26"/>
      <c r="C210" s="25" t="s">
        <v>75</v>
      </c>
      <c r="D210" s="3">
        <v>5.4</v>
      </c>
      <c r="E210" s="4">
        <v>43585</v>
      </c>
      <c r="F210" s="4">
        <v>43585</v>
      </c>
      <c r="G210" s="4">
        <v>43606</v>
      </c>
      <c r="H210" s="3"/>
      <c r="I210" s="3"/>
    </row>
    <row r="211" spans="1:9" ht="28.8" x14ac:dyDescent="0.3">
      <c r="A211" s="14"/>
      <c r="B211" s="26"/>
      <c r="C211" s="25" t="s">
        <v>89</v>
      </c>
      <c r="D211" s="3">
        <v>31.5</v>
      </c>
      <c r="E211" s="4">
        <v>43585</v>
      </c>
      <c r="F211" s="4">
        <v>43585</v>
      </c>
      <c r="G211" s="4">
        <v>43606</v>
      </c>
      <c r="H211" s="3"/>
      <c r="I211" s="3"/>
    </row>
    <row r="212" spans="1:9" x14ac:dyDescent="0.3">
      <c r="A212" s="14"/>
      <c r="B212" s="26"/>
      <c r="C212" s="25" t="s">
        <v>78</v>
      </c>
      <c r="D212" s="3">
        <v>10.3</v>
      </c>
      <c r="E212" s="4">
        <v>43585</v>
      </c>
      <c r="F212" s="4">
        <v>43585</v>
      </c>
      <c r="G212" s="4">
        <v>43606</v>
      </c>
      <c r="H212" s="3"/>
      <c r="I212" s="3"/>
    </row>
    <row r="213" spans="1:9" x14ac:dyDescent="0.3">
      <c r="A213" s="14"/>
      <c r="B213" s="26"/>
      <c r="C213" s="25" t="s">
        <v>79</v>
      </c>
      <c r="D213" s="3">
        <v>171</v>
      </c>
      <c r="E213" s="4">
        <v>43585</v>
      </c>
      <c r="F213" s="4">
        <v>43585</v>
      </c>
      <c r="G213" s="4">
        <v>43606</v>
      </c>
      <c r="H213" s="3"/>
      <c r="I213" s="3"/>
    </row>
    <row r="214" spans="1:9" x14ac:dyDescent="0.3">
      <c r="A214" s="14"/>
      <c r="B214" s="26"/>
      <c r="C214" s="25" t="s">
        <v>81</v>
      </c>
      <c r="D214" s="3">
        <v>18</v>
      </c>
      <c r="E214" s="4">
        <v>43585</v>
      </c>
      <c r="F214" s="4">
        <v>43585</v>
      </c>
      <c r="G214" s="4">
        <v>43606</v>
      </c>
      <c r="H214" s="3"/>
      <c r="I214" s="3"/>
    </row>
    <row r="215" spans="1:9" x14ac:dyDescent="0.3">
      <c r="A215" s="14"/>
      <c r="B215" s="27"/>
      <c r="C215" s="25" t="s">
        <v>83</v>
      </c>
      <c r="D215" s="3">
        <v>4.4000000000000004</v>
      </c>
      <c r="E215" s="4">
        <v>43585</v>
      </c>
      <c r="F215" s="4">
        <v>43585</v>
      </c>
      <c r="G215" s="4">
        <v>43606</v>
      </c>
      <c r="H215" s="3"/>
      <c r="I215" s="3"/>
    </row>
    <row r="216" spans="1:9" x14ac:dyDescent="0.3">
      <c r="A216" s="15"/>
      <c r="B216" s="27" t="s">
        <v>102</v>
      </c>
      <c r="C216" s="27" t="s">
        <v>69</v>
      </c>
      <c r="D216" s="73" t="s">
        <v>104</v>
      </c>
      <c r="E216" s="4">
        <v>43585</v>
      </c>
      <c r="F216" s="4">
        <v>43585</v>
      </c>
      <c r="G216" s="4">
        <v>43606</v>
      </c>
      <c r="H216" s="3"/>
      <c r="I216" s="3"/>
    </row>
    <row r="217" spans="1:9" x14ac:dyDescent="0.3">
      <c r="A217" s="20">
        <v>43770</v>
      </c>
      <c r="B217" s="72" t="s">
        <v>101</v>
      </c>
      <c r="C217" s="25" t="s">
        <v>65</v>
      </c>
      <c r="D217" s="3">
        <v>47</v>
      </c>
      <c r="E217" s="4">
        <v>43774</v>
      </c>
      <c r="F217" s="4">
        <v>43774</v>
      </c>
      <c r="G217" s="4">
        <v>43798</v>
      </c>
      <c r="H217" s="3"/>
      <c r="I217" s="3"/>
    </row>
    <row r="218" spans="1:9" x14ac:dyDescent="0.3">
      <c r="A218" s="14"/>
      <c r="B218" s="26"/>
      <c r="C218" s="6" t="s">
        <v>68</v>
      </c>
      <c r="D218" s="3">
        <v>1.7</v>
      </c>
      <c r="E218" s="4">
        <v>43774</v>
      </c>
      <c r="F218" s="4">
        <v>43774</v>
      </c>
      <c r="G218" s="4">
        <v>43798</v>
      </c>
      <c r="H218" s="3"/>
      <c r="I218" s="3"/>
    </row>
    <row r="219" spans="1:9" x14ac:dyDescent="0.3">
      <c r="A219" s="14"/>
      <c r="B219" s="26"/>
      <c r="C219" s="25" t="s">
        <v>69</v>
      </c>
      <c r="D219" s="54">
        <v>4.2</v>
      </c>
      <c r="E219" s="4">
        <v>43774</v>
      </c>
      <c r="F219" s="4">
        <v>43774</v>
      </c>
      <c r="G219" s="4">
        <v>43798</v>
      </c>
      <c r="H219" s="3"/>
      <c r="I219" s="3"/>
    </row>
    <row r="220" spans="1:9" ht="28.8" x14ac:dyDescent="0.3">
      <c r="A220" s="14"/>
      <c r="B220" s="26"/>
      <c r="C220" s="25" t="s">
        <v>70</v>
      </c>
      <c r="D220" s="33" t="s">
        <v>106</v>
      </c>
      <c r="E220" s="4">
        <v>43774</v>
      </c>
      <c r="F220" s="4">
        <v>43774</v>
      </c>
      <c r="G220" s="4">
        <v>43798</v>
      </c>
      <c r="H220" s="3"/>
      <c r="I220" s="3"/>
    </row>
    <row r="221" spans="1:9" x14ac:dyDescent="0.3">
      <c r="A221" s="14"/>
      <c r="B221" s="26"/>
      <c r="C221" s="25" t="s">
        <v>71</v>
      </c>
      <c r="D221" s="3">
        <v>15</v>
      </c>
      <c r="E221" s="4">
        <v>43774</v>
      </c>
      <c r="F221" s="4">
        <v>43774</v>
      </c>
      <c r="G221" s="4">
        <v>43798</v>
      </c>
      <c r="H221" s="3"/>
      <c r="I221" s="3"/>
    </row>
    <row r="222" spans="1:9" x14ac:dyDescent="0.3">
      <c r="A222" s="14"/>
      <c r="B222" s="26"/>
      <c r="C222" s="25" t="s">
        <v>73</v>
      </c>
      <c r="D222" s="3">
        <v>1.38</v>
      </c>
      <c r="E222" s="4">
        <v>43774</v>
      </c>
      <c r="F222" s="4">
        <v>43774</v>
      </c>
      <c r="G222" s="4">
        <v>43798</v>
      </c>
      <c r="H222" s="3"/>
      <c r="I222" s="3"/>
    </row>
    <row r="223" spans="1:9" x14ac:dyDescent="0.3">
      <c r="A223" s="14"/>
      <c r="B223" s="26"/>
      <c r="C223" s="25" t="s">
        <v>75</v>
      </c>
      <c r="D223" s="3">
        <v>5.5</v>
      </c>
      <c r="E223" s="4">
        <v>43774</v>
      </c>
      <c r="F223" s="4">
        <v>43774</v>
      </c>
      <c r="G223" s="4">
        <v>43798</v>
      </c>
      <c r="H223" s="3"/>
      <c r="I223" s="3"/>
    </row>
    <row r="224" spans="1:9" ht="28.8" x14ac:dyDescent="0.3">
      <c r="A224" s="14"/>
      <c r="B224" s="26"/>
      <c r="C224" s="25" t="s">
        <v>89</v>
      </c>
      <c r="D224" s="3">
        <v>31</v>
      </c>
      <c r="E224" s="4">
        <v>43774</v>
      </c>
      <c r="F224" s="4">
        <v>43774</v>
      </c>
      <c r="G224" s="4">
        <v>43798</v>
      </c>
      <c r="H224" s="3"/>
      <c r="I224" s="3"/>
    </row>
    <row r="225" spans="1:9" x14ac:dyDescent="0.3">
      <c r="A225" s="14"/>
      <c r="B225" s="26"/>
      <c r="C225" s="25" t="s">
        <v>78</v>
      </c>
      <c r="D225" s="3">
        <v>12</v>
      </c>
      <c r="E225" s="4">
        <v>43774</v>
      </c>
      <c r="F225" s="4">
        <v>43774</v>
      </c>
      <c r="G225" s="4">
        <v>43798</v>
      </c>
      <c r="H225" s="3"/>
      <c r="I225" s="3"/>
    </row>
    <row r="226" spans="1:9" x14ac:dyDescent="0.3">
      <c r="A226" s="14"/>
      <c r="B226" s="26"/>
      <c r="C226" s="25" t="s">
        <v>79</v>
      </c>
      <c r="D226" s="3">
        <v>151</v>
      </c>
      <c r="E226" s="4">
        <v>43774</v>
      </c>
      <c r="F226" s="4">
        <v>43774</v>
      </c>
      <c r="G226" s="4">
        <v>43798</v>
      </c>
      <c r="H226" s="3"/>
      <c r="I226" s="3"/>
    </row>
    <row r="227" spans="1:9" x14ac:dyDescent="0.3">
      <c r="A227" s="14"/>
      <c r="B227" s="26"/>
      <c r="C227" s="25" t="s">
        <v>81</v>
      </c>
      <c r="D227" s="3">
        <v>21</v>
      </c>
      <c r="E227" s="4">
        <v>43774</v>
      </c>
      <c r="F227" s="4">
        <v>43774</v>
      </c>
      <c r="G227" s="4">
        <v>43798</v>
      </c>
      <c r="H227" s="3"/>
      <c r="I227" s="3"/>
    </row>
    <row r="228" spans="1:9" x14ac:dyDescent="0.3">
      <c r="A228" s="14"/>
      <c r="B228" s="27"/>
      <c r="C228" s="25" t="s">
        <v>83</v>
      </c>
      <c r="D228" s="3">
        <v>5.3</v>
      </c>
      <c r="E228" s="4">
        <v>43774</v>
      </c>
      <c r="F228" s="4">
        <v>43774</v>
      </c>
      <c r="G228" s="4">
        <v>43798</v>
      </c>
      <c r="H228" s="3"/>
      <c r="I228" s="3"/>
    </row>
    <row r="229" spans="1:9" x14ac:dyDescent="0.3">
      <c r="A229" s="15"/>
      <c r="B229" s="27" t="s">
        <v>102</v>
      </c>
      <c r="C229" s="27" t="s">
        <v>69</v>
      </c>
      <c r="D229" s="15">
        <v>4.0999999999999996</v>
      </c>
      <c r="E229" s="4">
        <v>43774</v>
      </c>
      <c r="F229" s="4">
        <v>43774</v>
      </c>
      <c r="G229" s="4">
        <v>43798</v>
      </c>
      <c r="H229" s="3"/>
      <c r="I229" s="3"/>
    </row>
    <row r="230" spans="1:9" x14ac:dyDescent="0.3">
      <c r="A230" s="20">
        <v>43922</v>
      </c>
      <c r="B230" s="72" t="s">
        <v>101</v>
      </c>
      <c r="C230" s="25" t="s">
        <v>65</v>
      </c>
      <c r="D230" s="3">
        <v>32</v>
      </c>
      <c r="E230" s="4">
        <v>43950</v>
      </c>
      <c r="F230" s="4">
        <v>43950</v>
      </c>
      <c r="G230" s="4">
        <v>43971</v>
      </c>
      <c r="H230" s="3"/>
      <c r="I230" s="3"/>
    </row>
    <row r="231" spans="1:9" x14ac:dyDescent="0.3">
      <c r="A231" s="14"/>
      <c r="B231" s="26"/>
      <c r="C231" s="6" t="s">
        <v>68</v>
      </c>
      <c r="D231" s="3">
        <v>28</v>
      </c>
      <c r="E231" s="4">
        <v>43950</v>
      </c>
      <c r="F231" s="4">
        <v>43950</v>
      </c>
      <c r="G231" s="4">
        <v>43973</v>
      </c>
      <c r="H231" s="3"/>
      <c r="I231" s="3"/>
    </row>
    <row r="232" spans="1:9" x14ac:dyDescent="0.3">
      <c r="A232" s="14"/>
      <c r="B232" s="26"/>
      <c r="C232" s="25" t="s">
        <v>69</v>
      </c>
      <c r="D232" s="54">
        <v>4.5</v>
      </c>
      <c r="E232" s="4">
        <v>43950</v>
      </c>
      <c r="F232" s="4">
        <v>43950</v>
      </c>
      <c r="G232" s="4">
        <v>43973</v>
      </c>
      <c r="H232" s="3"/>
      <c r="I232" s="3"/>
    </row>
    <row r="233" spans="1:9" ht="28.8" x14ac:dyDescent="0.3">
      <c r="A233" s="14"/>
      <c r="B233" s="26"/>
      <c r="C233" s="25" t="s">
        <v>70</v>
      </c>
      <c r="D233" s="33" t="s">
        <v>99</v>
      </c>
      <c r="E233" s="4">
        <v>43950</v>
      </c>
      <c r="F233" s="4">
        <v>43950</v>
      </c>
      <c r="G233" s="4">
        <v>43973</v>
      </c>
      <c r="H233" s="3"/>
      <c r="I233" s="3"/>
    </row>
    <row r="234" spans="1:9" x14ac:dyDescent="0.3">
      <c r="A234" s="14"/>
      <c r="B234" s="26"/>
      <c r="C234" s="25" t="s">
        <v>71</v>
      </c>
      <c r="D234" s="3">
        <v>18.399999999999999</v>
      </c>
      <c r="E234" s="4">
        <v>43950</v>
      </c>
      <c r="F234" s="4">
        <v>43950</v>
      </c>
      <c r="G234" s="4">
        <v>43973</v>
      </c>
      <c r="H234" s="3"/>
      <c r="I234" s="3"/>
    </row>
    <row r="235" spans="1:9" x14ac:dyDescent="0.3">
      <c r="A235" s="14"/>
      <c r="B235" s="26"/>
      <c r="C235" s="25" t="s">
        <v>73</v>
      </c>
      <c r="D235" s="3">
        <v>1.4</v>
      </c>
      <c r="E235" s="4">
        <v>43950</v>
      </c>
      <c r="F235" s="4">
        <v>43950</v>
      </c>
      <c r="G235" s="4">
        <v>43973</v>
      </c>
      <c r="H235" s="3"/>
      <c r="I235" s="3"/>
    </row>
    <row r="236" spans="1:9" x14ac:dyDescent="0.3">
      <c r="A236" s="14"/>
      <c r="B236" s="26"/>
      <c r="C236" s="25" t="s">
        <v>75</v>
      </c>
      <c r="D236" s="3">
        <v>5.2</v>
      </c>
      <c r="E236" s="4">
        <v>43950</v>
      </c>
      <c r="F236" s="4">
        <v>43950</v>
      </c>
      <c r="G236" s="4">
        <v>43973</v>
      </c>
      <c r="H236" s="3"/>
      <c r="I236" s="3"/>
    </row>
    <row r="237" spans="1:9" ht="28.8" x14ac:dyDescent="0.3">
      <c r="A237" s="14"/>
      <c r="B237" s="26"/>
      <c r="C237" s="25" t="s">
        <v>89</v>
      </c>
      <c r="D237" s="3">
        <v>31.5</v>
      </c>
      <c r="E237" s="4">
        <v>43950</v>
      </c>
      <c r="F237" s="4">
        <v>43950</v>
      </c>
      <c r="G237" s="4">
        <v>43973</v>
      </c>
      <c r="H237" s="3"/>
      <c r="I237" s="3"/>
    </row>
    <row r="238" spans="1:9" x14ac:dyDescent="0.3">
      <c r="A238" s="14"/>
      <c r="B238" s="26"/>
      <c r="C238" s="25" t="s">
        <v>78</v>
      </c>
      <c r="D238" s="3">
        <v>10.4</v>
      </c>
      <c r="E238" s="4">
        <v>43950</v>
      </c>
      <c r="F238" s="4">
        <v>43950</v>
      </c>
      <c r="G238" s="4">
        <v>43973</v>
      </c>
      <c r="H238" s="3"/>
      <c r="I238" s="3"/>
    </row>
    <row r="239" spans="1:9" x14ac:dyDescent="0.3">
      <c r="A239" s="14"/>
      <c r="B239" s="26"/>
      <c r="C239" s="25" t="s">
        <v>79</v>
      </c>
      <c r="D239" s="3">
        <v>151</v>
      </c>
      <c r="E239" s="4">
        <v>43950</v>
      </c>
      <c r="F239" s="4">
        <v>43950</v>
      </c>
      <c r="G239" s="4">
        <v>43973</v>
      </c>
      <c r="H239" s="3"/>
      <c r="I239" s="3"/>
    </row>
    <row r="240" spans="1:9" x14ac:dyDescent="0.3">
      <c r="A240" s="14"/>
      <c r="B240" s="26"/>
      <c r="C240" s="25" t="s">
        <v>81</v>
      </c>
      <c r="D240" s="3">
        <v>18</v>
      </c>
      <c r="E240" s="4">
        <v>43950</v>
      </c>
      <c r="F240" s="4">
        <v>43950</v>
      </c>
      <c r="G240" s="4">
        <v>43973</v>
      </c>
      <c r="H240" s="3"/>
      <c r="I240" s="3"/>
    </row>
    <row r="241" spans="1:9" x14ac:dyDescent="0.3">
      <c r="A241" s="14"/>
      <c r="B241" s="27"/>
      <c r="C241" s="25" t="s">
        <v>83</v>
      </c>
      <c r="D241" s="3">
        <v>7.8</v>
      </c>
      <c r="E241" s="4">
        <v>43950</v>
      </c>
      <c r="F241" s="4">
        <v>43950</v>
      </c>
      <c r="G241" s="4">
        <v>43973</v>
      </c>
      <c r="H241" s="3"/>
      <c r="I241" s="3"/>
    </row>
    <row r="242" spans="1:9" x14ac:dyDescent="0.3">
      <c r="A242" s="15"/>
      <c r="B242" s="27" t="s">
        <v>102</v>
      </c>
      <c r="C242" s="27" t="s">
        <v>69</v>
      </c>
      <c r="D242" s="15" t="s">
        <v>96</v>
      </c>
      <c r="E242" s="4">
        <v>43950</v>
      </c>
      <c r="F242" s="4">
        <v>43950</v>
      </c>
      <c r="G242" s="4">
        <v>43973</v>
      </c>
      <c r="H242" s="3"/>
      <c r="I242" s="3"/>
    </row>
    <row r="243" spans="1:9" x14ac:dyDescent="0.3">
      <c r="A243" s="20">
        <v>44075</v>
      </c>
      <c r="B243" s="72" t="s">
        <v>101</v>
      </c>
      <c r="C243" s="25" t="s">
        <v>65</v>
      </c>
      <c r="D243" s="3">
        <v>27</v>
      </c>
      <c r="E243" s="4">
        <v>44103</v>
      </c>
      <c r="F243" s="4">
        <v>44103</v>
      </c>
      <c r="G243" s="4">
        <v>44124</v>
      </c>
      <c r="H243" s="3"/>
      <c r="I243" s="3"/>
    </row>
    <row r="244" spans="1:9" x14ac:dyDescent="0.3">
      <c r="A244" s="14"/>
      <c r="B244" s="26"/>
      <c r="C244" s="6" t="s">
        <v>68</v>
      </c>
      <c r="D244" s="3">
        <v>9.4</v>
      </c>
      <c r="E244" s="4">
        <v>44103</v>
      </c>
      <c r="F244" s="4">
        <v>44103</v>
      </c>
      <c r="G244" s="4">
        <v>44124</v>
      </c>
      <c r="H244" s="3"/>
      <c r="I244" s="3" t="s">
        <v>107</v>
      </c>
    </row>
    <row r="245" spans="1:9" x14ac:dyDescent="0.3">
      <c r="A245" s="14"/>
      <c r="B245" s="26"/>
      <c r="C245" s="25" t="s">
        <v>69</v>
      </c>
      <c r="D245" s="54">
        <v>6.2</v>
      </c>
      <c r="E245" s="4">
        <v>44103</v>
      </c>
      <c r="F245" s="4">
        <v>44103</v>
      </c>
      <c r="G245" s="4">
        <v>44124</v>
      </c>
      <c r="H245" s="3"/>
      <c r="I245" s="3"/>
    </row>
    <row r="246" spans="1:9" ht="28.8" x14ac:dyDescent="0.3">
      <c r="A246" s="14"/>
      <c r="B246" s="26"/>
      <c r="C246" s="25" t="s">
        <v>70</v>
      </c>
      <c r="D246" s="33" t="s">
        <v>108</v>
      </c>
      <c r="E246" s="4">
        <v>44103</v>
      </c>
      <c r="F246" s="4">
        <v>44103</v>
      </c>
      <c r="G246" s="4">
        <v>44124</v>
      </c>
      <c r="H246" s="3"/>
      <c r="I246" s="3"/>
    </row>
    <row r="247" spans="1:9" x14ac:dyDescent="0.3">
      <c r="A247" s="14"/>
      <c r="B247" s="26"/>
      <c r="C247" s="25" t="s">
        <v>71</v>
      </c>
      <c r="D247" s="3">
        <v>17.3</v>
      </c>
      <c r="E247" s="4">
        <v>44103</v>
      </c>
      <c r="F247" s="4">
        <v>44103</v>
      </c>
      <c r="G247" s="4">
        <v>44124</v>
      </c>
      <c r="H247" s="3"/>
      <c r="I247" s="3"/>
    </row>
    <row r="248" spans="1:9" x14ac:dyDescent="0.3">
      <c r="A248" s="14"/>
      <c r="B248" s="26"/>
      <c r="C248" s="25" t="s">
        <v>73</v>
      </c>
      <c r="D248" s="3">
        <v>31.3</v>
      </c>
      <c r="E248" s="4">
        <v>44103</v>
      </c>
      <c r="F248" s="4">
        <v>44103</v>
      </c>
      <c r="G248" s="4">
        <v>44124</v>
      </c>
      <c r="H248" s="3"/>
      <c r="I248" s="3"/>
    </row>
    <row r="249" spans="1:9" x14ac:dyDescent="0.3">
      <c r="A249" s="14"/>
      <c r="B249" s="26"/>
      <c r="C249" s="25" t="s">
        <v>75</v>
      </c>
      <c r="D249" s="3">
        <v>4.9000000000000004</v>
      </c>
      <c r="E249" s="4">
        <v>44103</v>
      </c>
      <c r="F249" s="4">
        <v>44103</v>
      </c>
      <c r="G249" s="4">
        <v>44124</v>
      </c>
      <c r="H249" s="3"/>
      <c r="I249" s="3"/>
    </row>
    <row r="250" spans="1:9" ht="28.8" x14ac:dyDescent="0.3">
      <c r="A250" s="14"/>
      <c r="B250" s="26"/>
      <c r="C250" s="25" t="s">
        <v>89</v>
      </c>
      <c r="D250" s="3">
        <v>1.4</v>
      </c>
      <c r="E250" s="4">
        <v>44103</v>
      </c>
      <c r="F250" s="4">
        <v>44103</v>
      </c>
      <c r="G250" s="4">
        <v>44124</v>
      </c>
      <c r="H250" s="3"/>
      <c r="I250" s="3"/>
    </row>
    <row r="251" spans="1:9" x14ac:dyDescent="0.3">
      <c r="A251" s="14"/>
      <c r="B251" s="26"/>
      <c r="C251" s="25" t="s">
        <v>78</v>
      </c>
      <c r="D251" s="3">
        <v>11.2</v>
      </c>
      <c r="E251" s="4">
        <v>44103</v>
      </c>
      <c r="F251" s="4">
        <v>44103</v>
      </c>
      <c r="G251" s="4">
        <v>44124</v>
      </c>
      <c r="H251" s="3"/>
      <c r="I251" s="3"/>
    </row>
    <row r="252" spans="1:9" x14ac:dyDescent="0.3">
      <c r="A252" s="14"/>
      <c r="B252" s="26"/>
      <c r="C252" s="25" t="s">
        <v>79</v>
      </c>
      <c r="D252" s="3">
        <v>162</v>
      </c>
      <c r="E252" s="4">
        <v>44103</v>
      </c>
      <c r="F252" s="4">
        <v>44103</v>
      </c>
      <c r="G252" s="4">
        <v>44124</v>
      </c>
      <c r="H252" s="3"/>
      <c r="I252" s="3"/>
    </row>
    <row r="253" spans="1:9" x14ac:dyDescent="0.3">
      <c r="A253" s="14"/>
      <c r="B253" s="26"/>
      <c r="C253" s="25" t="s">
        <v>81</v>
      </c>
      <c r="D253" s="3">
        <v>17</v>
      </c>
      <c r="E253" s="4">
        <v>44103</v>
      </c>
      <c r="F253" s="4">
        <v>44103</v>
      </c>
      <c r="G253" s="4">
        <v>44124</v>
      </c>
      <c r="H253" s="3"/>
      <c r="I253" s="3"/>
    </row>
    <row r="254" spans="1:9" x14ac:dyDescent="0.3">
      <c r="A254" s="14"/>
      <c r="B254" s="27"/>
      <c r="C254" s="25" t="s">
        <v>83</v>
      </c>
      <c r="D254" s="3">
        <v>4.4000000000000004</v>
      </c>
      <c r="E254" s="4">
        <v>44103</v>
      </c>
      <c r="F254" s="4">
        <v>44103</v>
      </c>
      <c r="G254" s="4">
        <v>44124</v>
      </c>
      <c r="H254" s="3"/>
      <c r="I254" s="3"/>
    </row>
    <row r="255" spans="1:9" x14ac:dyDescent="0.3">
      <c r="A255" s="15"/>
      <c r="B255" s="27" t="s">
        <v>102</v>
      </c>
      <c r="C255" s="27" t="s">
        <v>69</v>
      </c>
      <c r="D255" s="73" t="s">
        <v>104</v>
      </c>
      <c r="E255" s="4">
        <v>44103</v>
      </c>
      <c r="F255" s="4">
        <v>44103</v>
      </c>
      <c r="G255" s="4">
        <v>44124</v>
      </c>
      <c r="H255" s="3"/>
      <c r="I255" s="3"/>
    </row>
    <row r="256" spans="1:9" x14ac:dyDescent="0.3">
      <c r="A256" s="20">
        <v>44287</v>
      </c>
      <c r="B256" s="72" t="s">
        <v>101</v>
      </c>
      <c r="C256" s="25" t="s">
        <v>65</v>
      </c>
      <c r="D256" s="3">
        <v>27</v>
      </c>
      <c r="E256" s="4">
        <v>44299</v>
      </c>
      <c r="F256" s="4">
        <v>44299</v>
      </c>
      <c r="G256" s="4">
        <v>44321</v>
      </c>
      <c r="H256" s="3"/>
      <c r="I256" s="3"/>
    </row>
    <row r="257" spans="1:9" x14ac:dyDescent="0.3">
      <c r="A257" s="14"/>
      <c r="B257" s="26"/>
      <c r="C257" s="6" t="s">
        <v>68</v>
      </c>
      <c r="D257" s="3">
        <v>32</v>
      </c>
      <c r="E257" s="4">
        <v>44299</v>
      </c>
      <c r="F257" s="4">
        <v>44299</v>
      </c>
      <c r="G257" s="4">
        <v>44321</v>
      </c>
      <c r="H257" s="3"/>
      <c r="I257" s="3"/>
    </row>
    <row r="258" spans="1:9" x14ac:dyDescent="0.3">
      <c r="A258" s="14"/>
      <c r="B258" s="26"/>
      <c r="C258" s="25" t="s">
        <v>69</v>
      </c>
      <c r="D258" s="54">
        <v>2</v>
      </c>
      <c r="E258" s="4">
        <v>44299</v>
      </c>
      <c r="F258" s="4">
        <v>44299</v>
      </c>
      <c r="G258" s="4">
        <v>44321</v>
      </c>
      <c r="H258" s="3"/>
      <c r="I258" s="3"/>
    </row>
    <row r="259" spans="1:9" ht="28.8" x14ac:dyDescent="0.3">
      <c r="A259" s="14"/>
      <c r="B259" s="26"/>
      <c r="C259" s="25" t="s">
        <v>70</v>
      </c>
      <c r="D259" s="33">
        <v>0.04</v>
      </c>
      <c r="E259" s="4">
        <v>44299</v>
      </c>
      <c r="F259" s="4">
        <v>44299</v>
      </c>
      <c r="G259" s="4">
        <v>44321</v>
      </c>
      <c r="H259" s="3"/>
      <c r="I259" s="3"/>
    </row>
    <row r="260" spans="1:9" x14ac:dyDescent="0.3">
      <c r="A260" s="14"/>
      <c r="B260" s="26"/>
      <c r="C260" s="25" t="s">
        <v>71</v>
      </c>
      <c r="D260" s="3">
        <v>17</v>
      </c>
      <c r="E260" s="4">
        <v>44299</v>
      </c>
      <c r="F260" s="4">
        <v>44299</v>
      </c>
      <c r="G260" s="4">
        <v>44321</v>
      </c>
      <c r="H260" s="3"/>
      <c r="I260" s="3"/>
    </row>
    <row r="261" spans="1:9" x14ac:dyDescent="0.3">
      <c r="A261" s="14"/>
      <c r="B261" s="26"/>
      <c r="C261" s="25" t="s">
        <v>73</v>
      </c>
      <c r="D261" s="3">
        <v>1.4</v>
      </c>
      <c r="E261" s="4">
        <v>44299</v>
      </c>
      <c r="F261" s="4">
        <v>44299</v>
      </c>
      <c r="G261" s="4">
        <v>44321</v>
      </c>
      <c r="H261" s="3"/>
      <c r="I261" s="3"/>
    </row>
    <row r="262" spans="1:9" x14ac:dyDescent="0.3">
      <c r="A262" s="14"/>
      <c r="B262" s="26"/>
      <c r="C262" s="25" t="s">
        <v>75</v>
      </c>
      <c r="D262" s="3">
        <v>5.7</v>
      </c>
      <c r="E262" s="4">
        <v>44299</v>
      </c>
      <c r="F262" s="4">
        <v>44299</v>
      </c>
      <c r="G262" s="4">
        <v>44321</v>
      </c>
      <c r="H262" s="3"/>
      <c r="I262" s="3"/>
    </row>
    <row r="263" spans="1:9" ht="28.8" x14ac:dyDescent="0.3">
      <c r="A263" s="14"/>
      <c r="B263" s="26"/>
      <c r="C263" s="25" t="s">
        <v>89</v>
      </c>
      <c r="D263" s="3">
        <v>31.3</v>
      </c>
      <c r="E263" s="4">
        <v>44299</v>
      </c>
      <c r="F263" s="4">
        <v>44299</v>
      </c>
      <c r="G263" s="4">
        <v>44321</v>
      </c>
      <c r="H263" s="3"/>
      <c r="I263" s="3"/>
    </row>
    <row r="264" spans="1:9" x14ac:dyDescent="0.3">
      <c r="A264" s="14"/>
      <c r="B264" s="26"/>
      <c r="C264" s="25" t="s">
        <v>78</v>
      </c>
      <c r="D264" s="3">
        <v>11.1</v>
      </c>
      <c r="E264" s="4">
        <v>44299</v>
      </c>
      <c r="F264" s="4">
        <v>44299</v>
      </c>
      <c r="G264" s="4">
        <v>44321</v>
      </c>
      <c r="H264" s="3"/>
      <c r="I264" s="3"/>
    </row>
    <row r="265" spans="1:9" x14ac:dyDescent="0.3">
      <c r="A265" s="14"/>
      <c r="B265" s="26"/>
      <c r="C265" s="25" t="s">
        <v>79</v>
      </c>
      <c r="D265" s="3">
        <v>144</v>
      </c>
      <c r="E265" s="4">
        <v>44299</v>
      </c>
      <c r="F265" s="4">
        <v>44299</v>
      </c>
      <c r="G265" s="4">
        <v>44321</v>
      </c>
      <c r="H265" s="3"/>
      <c r="I265" s="3"/>
    </row>
    <row r="266" spans="1:9" x14ac:dyDescent="0.3">
      <c r="A266" s="14"/>
      <c r="B266" s="26"/>
      <c r="C266" s="25" t="s">
        <v>81</v>
      </c>
      <c r="D266" s="3">
        <v>15</v>
      </c>
      <c r="E266" s="4">
        <v>44299</v>
      </c>
      <c r="F266" s="4">
        <v>44299</v>
      </c>
      <c r="G266" s="4">
        <v>44321</v>
      </c>
      <c r="H266" s="3"/>
      <c r="I266" s="3"/>
    </row>
    <row r="267" spans="1:9" x14ac:dyDescent="0.3">
      <c r="A267" s="14"/>
      <c r="B267" s="27"/>
      <c r="C267" s="25" t="s">
        <v>83</v>
      </c>
      <c r="D267" s="3">
        <v>3.8</v>
      </c>
      <c r="E267" s="4">
        <v>44299</v>
      </c>
      <c r="F267" s="4">
        <v>44299</v>
      </c>
      <c r="G267" s="4">
        <v>44321</v>
      </c>
      <c r="H267" s="3"/>
      <c r="I267" s="3"/>
    </row>
    <row r="268" spans="1:9" x14ac:dyDescent="0.3">
      <c r="A268" s="15"/>
      <c r="B268" s="27" t="s">
        <v>102</v>
      </c>
      <c r="C268" s="27" t="s">
        <v>69</v>
      </c>
      <c r="D268" s="15" t="s">
        <v>96</v>
      </c>
      <c r="E268" s="4">
        <v>44299</v>
      </c>
      <c r="F268" s="4">
        <v>44299</v>
      </c>
      <c r="G268" s="4">
        <v>44299</v>
      </c>
      <c r="H268" s="3"/>
      <c r="I268" s="3"/>
    </row>
    <row r="269" spans="1:9" x14ac:dyDescent="0.3">
      <c r="A269" s="20">
        <v>44495</v>
      </c>
      <c r="B269" s="72" t="s">
        <v>101</v>
      </c>
      <c r="C269" s="10" t="s">
        <v>65</v>
      </c>
      <c r="D269" s="15">
        <v>15</v>
      </c>
      <c r="E269" s="4">
        <v>44495</v>
      </c>
      <c r="F269" s="4">
        <v>44495</v>
      </c>
      <c r="G269" s="4">
        <v>44615</v>
      </c>
      <c r="H269" s="3"/>
      <c r="I269" s="3"/>
    </row>
    <row r="270" spans="1:9" x14ac:dyDescent="0.3">
      <c r="A270" s="14"/>
      <c r="B270" s="26"/>
      <c r="C270" s="6" t="s">
        <v>68</v>
      </c>
      <c r="D270" s="3">
        <v>20</v>
      </c>
      <c r="E270" s="4">
        <v>44495</v>
      </c>
      <c r="F270" s="4">
        <v>44495</v>
      </c>
      <c r="G270" s="4">
        <v>44615</v>
      </c>
      <c r="H270" s="3"/>
      <c r="I270" s="3"/>
    </row>
    <row r="271" spans="1:9" x14ac:dyDescent="0.3">
      <c r="A271" s="14"/>
      <c r="B271" s="26"/>
      <c r="C271" s="25" t="s">
        <v>69</v>
      </c>
      <c r="D271" s="3">
        <v>5.9</v>
      </c>
      <c r="E271" s="4">
        <v>44495</v>
      </c>
      <c r="F271" s="4">
        <v>44495</v>
      </c>
      <c r="G271" s="4">
        <v>44615</v>
      </c>
      <c r="H271" s="3"/>
      <c r="I271" s="3"/>
    </row>
    <row r="272" spans="1:9" ht="28.8" x14ac:dyDescent="0.3">
      <c r="A272" s="14"/>
      <c r="B272" s="26"/>
      <c r="C272" s="25" t="s">
        <v>70</v>
      </c>
      <c r="D272" s="54" t="s">
        <v>109</v>
      </c>
      <c r="E272" s="4">
        <v>44495</v>
      </c>
      <c r="F272" s="4">
        <v>44495</v>
      </c>
      <c r="G272" s="4">
        <v>44615</v>
      </c>
      <c r="H272" s="3"/>
      <c r="I272" s="3"/>
    </row>
    <row r="273" spans="1:9" x14ac:dyDescent="0.3">
      <c r="A273" s="14"/>
      <c r="B273" s="26"/>
      <c r="C273" s="25" t="s">
        <v>71</v>
      </c>
      <c r="D273" s="33">
        <v>17.399999999999999</v>
      </c>
      <c r="E273" s="4">
        <v>44495</v>
      </c>
      <c r="F273" s="4">
        <v>44495</v>
      </c>
      <c r="G273" s="4">
        <v>44615</v>
      </c>
      <c r="H273" s="3"/>
      <c r="I273" s="3"/>
    </row>
    <row r="274" spans="1:9" x14ac:dyDescent="0.3">
      <c r="A274" s="14"/>
      <c r="B274" s="26"/>
      <c r="C274" s="25" t="s">
        <v>73</v>
      </c>
      <c r="D274" s="3">
        <v>1.4</v>
      </c>
      <c r="E274" s="4">
        <v>44495</v>
      </c>
      <c r="F274" s="4">
        <v>44495</v>
      </c>
      <c r="G274" s="4">
        <v>44615</v>
      </c>
      <c r="H274" s="3"/>
      <c r="I274" s="3"/>
    </row>
    <row r="275" spans="1:9" x14ac:dyDescent="0.3">
      <c r="A275" s="14"/>
      <c r="B275" s="26"/>
      <c r="C275" s="25" t="s">
        <v>75</v>
      </c>
      <c r="D275" s="3">
        <v>5.0999999999999996</v>
      </c>
      <c r="E275" s="4">
        <v>44495</v>
      </c>
      <c r="F275" s="4">
        <v>44495</v>
      </c>
      <c r="G275" s="4">
        <v>44615</v>
      </c>
      <c r="H275" s="3"/>
      <c r="I275" s="3"/>
    </row>
    <row r="276" spans="1:9" ht="28.8" x14ac:dyDescent="0.3">
      <c r="A276" s="14"/>
      <c r="B276" s="26"/>
      <c r="C276" s="25" t="s">
        <v>110</v>
      </c>
      <c r="D276" s="3">
        <v>31.4</v>
      </c>
      <c r="E276" s="4">
        <v>44495</v>
      </c>
      <c r="F276" s="4">
        <v>44495</v>
      </c>
      <c r="G276" s="4">
        <v>44615</v>
      </c>
      <c r="H276" s="3"/>
      <c r="I276" s="3"/>
    </row>
    <row r="277" spans="1:9" x14ac:dyDescent="0.3">
      <c r="A277" s="14"/>
      <c r="B277" s="26"/>
      <c r="C277" s="25" t="s">
        <v>78</v>
      </c>
      <c r="D277" s="3">
        <v>11.3</v>
      </c>
      <c r="E277" s="4">
        <v>44495</v>
      </c>
      <c r="F277" s="4">
        <v>44495</v>
      </c>
      <c r="G277" s="4">
        <v>44615</v>
      </c>
      <c r="H277" s="3"/>
      <c r="I277" s="3"/>
    </row>
    <row r="278" spans="1:9" x14ac:dyDescent="0.3">
      <c r="A278" s="14"/>
      <c r="B278" s="26"/>
      <c r="C278" s="25" t="s">
        <v>79</v>
      </c>
      <c r="D278" s="3">
        <v>168</v>
      </c>
      <c r="E278" s="4">
        <v>44495</v>
      </c>
      <c r="F278" s="4">
        <v>44495</v>
      </c>
      <c r="G278" s="4">
        <v>44615</v>
      </c>
      <c r="H278" s="3"/>
      <c r="I278" s="3"/>
    </row>
    <row r="279" spans="1:9" x14ac:dyDescent="0.3">
      <c r="A279" s="14"/>
      <c r="B279" s="26"/>
      <c r="C279" s="25" t="s">
        <v>81</v>
      </c>
      <c r="D279" s="3">
        <v>18</v>
      </c>
      <c r="E279" s="4">
        <v>44495</v>
      </c>
      <c r="F279" s="4">
        <v>44495</v>
      </c>
      <c r="G279" s="4">
        <v>44615</v>
      </c>
      <c r="H279" s="3"/>
      <c r="I279" s="3"/>
    </row>
    <row r="280" spans="1:9" ht="28.8" x14ac:dyDescent="0.3">
      <c r="A280" s="14"/>
      <c r="B280" s="27"/>
      <c r="C280" s="25" t="s">
        <v>111</v>
      </c>
      <c r="D280" s="3">
        <v>3.8</v>
      </c>
      <c r="E280" s="4">
        <v>44495</v>
      </c>
      <c r="F280" s="4">
        <v>44495</v>
      </c>
      <c r="G280" s="4">
        <v>44615</v>
      </c>
      <c r="H280" s="3"/>
      <c r="I280" s="3"/>
    </row>
    <row r="281" spans="1:9" ht="15" customHeight="1" x14ac:dyDescent="0.3">
      <c r="A281" s="15"/>
      <c r="B281" s="27" t="s">
        <v>102</v>
      </c>
      <c r="C281" s="25" t="s">
        <v>69</v>
      </c>
      <c r="D281" s="73" t="s">
        <v>104</v>
      </c>
      <c r="E281" s="4">
        <v>44495</v>
      </c>
      <c r="F281" s="4">
        <v>44495</v>
      </c>
      <c r="G281" s="4">
        <v>44615</v>
      </c>
      <c r="H281" s="3"/>
      <c r="I281" s="3"/>
    </row>
    <row r="282" spans="1:9" x14ac:dyDescent="0.3">
      <c r="A282" s="20">
        <v>44682</v>
      </c>
      <c r="B282" s="72" t="s">
        <v>101</v>
      </c>
      <c r="C282" s="10" t="s">
        <v>65</v>
      </c>
      <c r="D282" s="15">
        <v>28</v>
      </c>
      <c r="E282" s="4" t="s">
        <v>112</v>
      </c>
      <c r="F282" s="4" t="s">
        <v>112</v>
      </c>
      <c r="G282" s="4"/>
      <c r="H282" s="3" t="s">
        <v>88</v>
      </c>
      <c r="I282" s="3"/>
    </row>
    <row r="283" spans="1:9" x14ac:dyDescent="0.3">
      <c r="A283" s="14"/>
      <c r="B283" s="26"/>
      <c r="C283" s="6" t="s">
        <v>68</v>
      </c>
      <c r="D283" s="3">
        <v>26</v>
      </c>
      <c r="E283" s="4" t="s">
        <v>112</v>
      </c>
      <c r="F283" s="4" t="s">
        <v>112</v>
      </c>
      <c r="G283" s="4"/>
      <c r="H283" s="3" t="s">
        <v>88</v>
      </c>
      <c r="I283" s="3"/>
    </row>
    <row r="284" spans="1:9" x14ac:dyDescent="0.3">
      <c r="A284" s="14"/>
      <c r="B284" s="26"/>
      <c r="C284" s="25" t="s">
        <v>69</v>
      </c>
      <c r="D284" s="3">
        <v>7.4</v>
      </c>
      <c r="E284" s="4" t="s">
        <v>112</v>
      </c>
      <c r="F284" s="4" t="s">
        <v>112</v>
      </c>
      <c r="G284" s="4"/>
      <c r="H284" s="3" t="s">
        <v>88</v>
      </c>
      <c r="I284" s="3"/>
    </row>
    <row r="285" spans="1:9" ht="28.8" x14ac:dyDescent="0.3">
      <c r="A285" s="14"/>
      <c r="B285" s="26"/>
      <c r="C285" s="25" t="s">
        <v>70</v>
      </c>
      <c r="D285" s="54" t="s">
        <v>113</v>
      </c>
      <c r="E285" s="4" t="s">
        <v>112</v>
      </c>
      <c r="F285" s="4" t="s">
        <v>112</v>
      </c>
      <c r="G285" s="4"/>
      <c r="H285" s="3" t="s">
        <v>88</v>
      </c>
      <c r="I285" s="3"/>
    </row>
    <row r="286" spans="1:9" x14ac:dyDescent="0.3">
      <c r="A286" s="14"/>
      <c r="B286" s="26"/>
      <c r="C286" s="25" t="s">
        <v>71</v>
      </c>
      <c r="D286" s="33">
        <v>15.8</v>
      </c>
      <c r="E286" s="4" t="s">
        <v>112</v>
      </c>
      <c r="F286" s="4" t="s">
        <v>112</v>
      </c>
      <c r="G286" s="4"/>
      <c r="H286" s="3" t="s">
        <v>88</v>
      </c>
      <c r="I286" s="3"/>
    </row>
    <row r="287" spans="1:9" x14ac:dyDescent="0.3">
      <c r="A287" s="14"/>
      <c r="B287" s="26"/>
      <c r="C287" s="25" t="s">
        <v>73</v>
      </c>
      <c r="D287" s="3">
        <v>1.39</v>
      </c>
      <c r="E287" s="4" t="s">
        <v>112</v>
      </c>
      <c r="F287" s="4" t="s">
        <v>112</v>
      </c>
      <c r="G287" s="4"/>
      <c r="H287" s="3" t="s">
        <v>88</v>
      </c>
      <c r="I287" s="3"/>
    </row>
    <row r="288" spans="1:9" x14ac:dyDescent="0.3">
      <c r="A288" s="14"/>
      <c r="B288" s="26"/>
      <c r="C288" s="25" t="s">
        <v>75</v>
      </c>
      <c r="D288" s="3">
        <v>5.0999999999999996</v>
      </c>
      <c r="E288" s="4" t="s">
        <v>112</v>
      </c>
      <c r="F288" s="4" t="s">
        <v>112</v>
      </c>
      <c r="G288" s="4"/>
      <c r="H288" s="3" t="s">
        <v>88</v>
      </c>
      <c r="I288" s="3"/>
    </row>
    <row r="289" spans="1:9" ht="28.8" x14ac:dyDescent="0.3">
      <c r="A289" s="14"/>
      <c r="B289" s="26"/>
      <c r="C289" s="25" t="s">
        <v>110</v>
      </c>
      <c r="D289" s="3">
        <v>31.1</v>
      </c>
      <c r="E289" s="4" t="s">
        <v>112</v>
      </c>
      <c r="F289" s="4" t="s">
        <v>112</v>
      </c>
      <c r="G289" s="4"/>
      <c r="H289" s="3" t="s">
        <v>88</v>
      </c>
      <c r="I289" s="3"/>
    </row>
    <row r="290" spans="1:9" x14ac:dyDescent="0.3">
      <c r="A290" s="14"/>
      <c r="B290" s="26"/>
      <c r="C290" s="25" t="s">
        <v>78</v>
      </c>
      <c r="D290" s="3">
        <v>11.5</v>
      </c>
      <c r="E290" s="4" t="s">
        <v>112</v>
      </c>
      <c r="F290" s="4" t="s">
        <v>112</v>
      </c>
      <c r="G290" s="4"/>
      <c r="H290" s="3" t="s">
        <v>88</v>
      </c>
      <c r="I290" s="3"/>
    </row>
    <row r="291" spans="1:9" x14ac:dyDescent="0.3">
      <c r="A291" s="14"/>
      <c r="B291" s="26"/>
      <c r="C291" s="25" t="s">
        <v>79</v>
      </c>
      <c r="D291" s="3">
        <v>149</v>
      </c>
      <c r="E291" s="4" t="s">
        <v>112</v>
      </c>
      <c r="F291" s="4" t="s">
        <v>112</v>
      </c>
      <c r="G291" s="4"/>
      <c r="H291" s="3" t="s">
        <v>88</v>
      </c>
      <c r="I291" s="3"/>
    </row>
    <row r="292" spans="1:9" x14ac:dyDescent="0.3">
      <c r="A292" s="14"/>
      <c r="B292" s="26"/>
      <c r="C292" s="25" t="s">
        <v>81</v>
      </c>
      <c r="D292" s="3">
        <v>18</v>
      </c>
      <c r="E292" s="4" t="s">
        <v>112</v>
      </c>
      <c r="F292" s="4" t="s">
        <v>112</v>
      </c>
      <c r="G292" s="4"/>
      <c r="H292" s="3" t="s">
        <v>88</v>
      </c>
      <c r="I292" s="3"/>
    </row>
    <row r="293" spans="1:9" ht="28.8" x14ac:dyDescent="0.3">
      <c r="A293" s="14"/>
      <c r="B293" s="27"/>
      <c r="C293" s="25" t="s">
        <v>111</v>
      </c>
      <c r="D293" s="3">
        <v>4.5</v>
      </c>
      <c r="E293" s="4" t="s">
        <v>112</v>
      </c>
      <c r="F293" s="4" t="s">
        <v>112</v>
      </c>
      <c r="G293" s="4"/>
      <c r="H293" s="3" t="s">
        <v>88</v>
      </c>
      <c r="I293" s="3"/>
    </row>
    <row r="294" spans="1:9" x14ac:dyDescent="0.3">
      <c r="A294" s="15"/>
      <c r="B294" s="27" t="s">
        <v>102</v>
      </c>
      <c r="C294" s="25" t="s">
        <v>69</v>
      </c>
      <c r="D294" s="73">
        <v>3.7</v>
      </c>
      <c r="E294" s="4" t="s">
        <v>112</v>
      </c>
      <c r="F294" s="4" t="s">
        <v>112</v>
      </c>
      <c r="G294" s="4"/>
      <c r="H294" s="3" t="s">
        <v>88</v>
      </c>
      <c r="I294" s="3" t="s">
        <v>114</v>
      </c>
    </row>
    <row r="295" spans="1:9" x14ac:dyDescent="0.3">
      <c r="A295" s="20">
        <v>44896</v>
      </c>
      <c r="B295" s="72" t="s">
        <v>101</v>
      </c>
      <c r="C295" s="10" t="s">
        <v>65</v>
      </c>
      <c r="D295" s="15">
        <v>27</v>
      </c>
      <c r="E295" s="4">
        <v>44908</v>
      </c>
      <c r="F295" s="4">
        <v>44908</v>
      </c>
      <c r="G295" s="4"/>
      <c r="H295" s="3"/>
      <c r="I295" s="3"/>
    </row>
    <row r="296" spans="1:9" x14ac:dyDescent="0.3">
      <c r="A296" s="14"/>
      <c r="B296" s="26"/>
      <c r="C296" s="6" t="s">
        <v>68</v>
      </c>
      <c r="D296" s="3">
        <v>4.4000000000000004</v>
      </c>
      <c r="E296" s="4">
        <v>44908</v>
      </c>
      <c r="F296" s="4">
        <v>44908</v>
      </c>
      <c r="G296" s="4"/>
      <c r="H296" s="3"/>
      <c r="I296" s="3"/>
    </row>
    <row r="297" spans="1:9" x14ac:dyDescent="0.3">
      <c r="A297" s="14"/>
      <c r="B297" s="26"/>
      <c r="C297" s="25" t="s">
        <v>69</v>
      </c>
      <c r="D297" s="3">
        <v>14</v>
      </c>
      <c r="E297" s="4">
        <v>44908</v>
      </c>
      <c r="F297" s="4">
        <v>44908</v>
      </c>
      <c r="G297" s="4"/>
      <c r="H297" s="3"/>
      <c r="I297" s="3"/>
    </row>
    <row r="298" spans="1:9" ht="28.8" x14ac:dyDescent="0.3">
      <c r="A298" s="14"/>
      <c r="B298" s="26"/>
      <c r="C298" s="25" t="s">
        <v>70</v>
      </c>
      <c r="D298" s="54" t="s">
        <v>115</v>
      </c>
      <c r="E298" s="4">
        <v>44908</v>
      </c>
      <c r="F298" s="4">
        <v>44908</v>
      </c>
      <c r="G298" s="4"/>
      <c r="H298" s="3"/>
      <c r="I298" s="3"/>
    </row>
    <row r="299" spans="1:9" x14ac:dyDescent="0.3">
      <c r="A299" s="14"/>
      <c r="B299" s="26"/>
      <c r="C299" s="25" t="s">
        <v>71</v>
      </c>
      <c r="D299" s="33">
        <v>14.6</v>
      </c>
      <c r="E299" s="4">
        <v>44908</v>
      </c>
      <c r="F299" s="4">
        <v>44908</v>
      </c>
      <c r="G299" s="4"/>
      <c r="H299" s="3"/>
      <c r="I299" s="3"/>
    </row>
    <row r="300" spans="1:9" x14ac:dyDescent="0.3">
      <c r="A300" s="14"/>
      <c r="B300" s="26"/>
      <c r="C300" s="25" t="s">
        <v>73</v>
      </c>
      <c r="D300" s="3">
        <v>1.38</v>
      </c>
      <c r="E300" s="4">
        <v>44908</v>
      </c>
      <c r="F300" s="4">
        <v>44908</v>
      </c>
      <c r="G300" s="4"/>
      <c r="H300" s="3"/>
      <c r="I300" s="3"/>
    </row>
    <row r="301" spans="1:9" x14ac:dyDescent="0.3">
      <c r="A301" s="14"/>
      <c r="B301" s="26"/>
      <c r="C301" s="25" t="s">
        <v>75</v>
      </c>
      <c r="D301" s="3">
        <v>4.5</v>
      </c>
      <c r="E301" s="4">
        <v>44908</v>
      </c>
      <c r="F301" s="4">
        <v>44908</v>
      </c>
      <c r="G301" s="4"/>
      <c r="H301" s="3"/>
      <c r="I301" s="3"/>
    </row>
    <row r="302" spans="1:9" ht="28.8" x14ac:dyDescent="0.3">
      <c r="A302" s="14"/>
      <c r="B302" s="26"/>
      <c r="C302" s="25" t="s">
        <v>110</v>
      </c>
      <c r="D302" s="3">
        <v>31</v>
      </c>
      <c r="E302" s="4">
        <v>44908</v>
      </c>
      <c r="F302" s="4">
        <v>44908</v>
      </c>
      <c r="G302" s="4"/>
      <c r="H302" s="3"/>
      <c r="I302" s="3"/>
    </row>
    <row r="303" spans="1:9" x14ac:dyDescent="0.3">
      <c r="A303" s="14"/>
      <c r="B303" s="26"/>
      <c r="C303" s="25" t="s">
        <v>78</v>
      </c>
      <c r="D303" s="3">
        <v>12.6</v>
      </c>
      <c r="E303" s="4">
        <v>44908</v>
      </c>
      <c r="F303" s="4">
        <v>44908</v>
      </c>
      <c r="G303" s="4"/>
      <c r="H303" s="3"/>
      <c r="I303" s="3"/>
    </row>
    <row r="304" spans="1:9" x14ac:dyDescent="0.3">
      <c r="A304" s="14"/>
      <c r="B304" s="26"/>
      <c r="C304" s="25" t="s">
        <v>79</v>
      </c>
      <c r="D304" s="3">
        <v>134</v>
      </c>
      <c r="E304" s="4">
        <v>44908</v>
      </c>
      <c r="F304" s="4">
        <v>44908</v>
      </c>
      <c r="G304" s="4"/>
      <c r="H304" s="3"/>
      <c r="I304" s="3"/>
    </row>
    <row r="305" spans="1:9" x14ac:dyDescent="0.3">
      <c r="A305" s="14"/>
      <c r="B305" s="26"/>
      <c r="C305" s="25" t="s">
        <v>81</v>
      </c>
      <c r="D305" s="3">
        <v>19</v>
      </c>
      <c r="E305" s="4">
        <v>44908</v>
      </c>
      <c r="F305" s="4">
        <v>44908</v>
      </c>
      <c r="G305" s="4"/>
      <c r="H305" s="3"/>
      <c r="I305" s="3"/>
    </row>
    <row r="306" spans="1:9" ht="28.8" x14ac:dyDescent="0.3">
      <c r="A306" s="14"/>
      <c r="B306" s="27"/>
      <c r="C306" s="25" t="s">
        <v>111</v>
      </c>
      <c r="D306" s="3">
        <v>5.0999999999999996</v>
      </c>
      <c r="E306" s="4">
        <v>44908</v>
      </c>
      <c r="F306" s="4">
        <v>44908</v>
      </c>
      <c r="G306" s="4"/>
      <c r="H306" s="3"/>
      <c r="I306" s="3"/>
    </row>
    <row r="307" spans="1:9" x14ac:dyDescent="0.3">
      <c r="A307" s="15"/>
      <c r="B307" s="27" t="s">
        <v>102</v>
      </c>
      <c r="C307" s="25" t="s">
        <v>69</v>
      </c>
      <c r="D307" s="73" t="s">
        <v>104</v>
      </c>
      <c r="E307" s="4"/>
      <c r="F307" s="4"/>
      <c r="G307" s="4"/>
      <c r="H307" s="3"/>
      <c r="I307" s="3"/>
    </row>
    <row r="308" spans="1:9" x14ac:dyDescent="0.3">
      <c r="A308" s="20">
        <v>45078</v>
      </c>
      <c r="B308" s="72" t="s">
        <v>101</v>
      </c>
      <c r="C308" s="10" t="s">
        <v>65</v>
      </c>
      <c r="D308" s="15">
        <v>38</v>
      </c>
      <c r="E308" s="4" t="s">
        <v>116</v>
      </c>
      <c r="F308" s="4">
        <v>45083</v>
      </c>
      <c r="G308" s="4">
        <v>45103</v>
      </c>
      <c r="H308" s="3" t="s">
        <v>88</v>
      </c>
      <c r="I308" s="3"/>
    </row>
    <row r="309" spans="1:9" x14ac:dyDescent="0.3">
      <c r="A309" s="14"/>
      <c r="B309" s="26"/>
      <c r="C309" s="6" t="s">
        <v>68</v>
      </c>
      <c r="D309" s="3">
        <v>0.17</v>
      </c>
      <c r="E309" s="4" t="s">
        <v>116</v>
      </c>
      <c r="F309" s="4">
        <v>45083</v>
      </c>
      <c r="G309" s="4">
        <v>45103</v>
      </c>
      <c r="H309" s="3" t="s">
        <v>88</v>
      </c>
      <c r="I309" s="3"/>
    </row>
    <row r="310" spans="1:9" x14ac:dyDescent="0.3">
      <c r="A310" s="14"/>
      <c r="B310" s="26"/>
      <c r="C310" s="25" t="s">
        <v>69</v>
      </c>
      <c r="D310" s="3" t="s">
        <v>96</v>
      </c>
      <c r="E310" s="4" t="s">
        <v>116</v>
      </c>
      <c r="F310" s="4">
        <v>45083</v>
      </c>
      <c r="G310" s="4">
        <v>45103</v>
      </c>
      <c r="H310" s="3" t="s">
        <v>88</v>
      </c>
      <c r="I310" s="3"/>
    </row>
    <row r="311" spans="1:9" ht="28.8" x14ac:dyDescent="0.3">
      <c r="A311" s="14"/>
      <c r="B311" s="26"/>
      <c r="C311" s="25" t="s">
        <v>70</v>
      </c>
      <c r="D311" s="54" t="s">
        <v>117</v>
      </c>
      <c r="E311" s="4" t="s">
        <v>116</v>
      </c>
      <c r="F311" s="4">
        <v>45083</v>
      </c>
      <c r="G311" s="4">
        <v>45103</v>
      </c>
      <c r="H311" s="3" t="s">
        <v>88</v>
      </c>
      <c r="I311" s="3"/>
    </row>
    <row r="312" spans="1:9" x14ac:dyDescent="0.3">
      <c r="A312" s="14"/>
      <c r="B312" s="26"/>
      <c r="C312" s="25" t="s">
        <v>71</v>
      </c>
      <c r="D312" s="33">
        <v>11.5</v>
      </c>
      <c r="E312" s="4" t="s">
        <v>116</v>
      </c>
      <c r="F312" s="4">
        <v>45083</v>
      </c>
      <c r="G312" s="4">
        <v>45103</v>
      </c>
      <c r="H312" s="3" t="s">
        <v>88</v>
      </c>
      <c r="I312" s="3"/>
    </row>
    <row r="313" spans="1:9" x14ac:dyDescent="0.3">
      <c r="A313" s="14"/>
      <c r="B313" s="26"/>
      <c r="C313" s="25" t="s">
        <v>73</v>
      </c>
      <c r="D313" s="3">
        <v>1.36</v>
      </c>
      <c r="E313" s="4" t="s">
        <v>116</v>
      </c>
      <c r="F313" s="4">
        <v>45083</v>
      </c>
      <c r="G313" s="4">
        <v>45103</v>
      </c>
      <c r="H313" s="3" t="s">
        <v>88</v>
      </c>
      <c r="I313" s="3"/>
    </row>
    <row r="314" spans="1:9" x14ac:dyDescent="0.3">
      <c r="A314" s="14"/>
      <c r="B314" s="26"/>
      <c r="C314" s="25" t="s">
        <v>75</v>
      </c>
      <c r="D314" s="3">
        <v>3.5</v>
      </c>
      <c r="E314" s="4" t="s">
        <v>116</v>
      </c>
      <c r="F314" s="4">
        <v>45083</v>
      </c>
      <c r="G314" s="4">
        <v>45103</v>
      </c>
      <c r="H314" s="3" t="s">
        <v>88</v>
      </c>
      <c r="I314" s="3"/>
    </row>
    <row r="315" spans="1:9" ht="28.8" x14ac:dyDescent="0.3">
      <c r="A315" s="14"/>
      <c r="B315" s="26"/>
      <c r="C315" s="25" t="s">
        <v>110</v>
      </c>
      <c r="D315" s="3">
        <v>30.5</v>
      </c>
      <c r="E315" s="4" t="s">
        <v>116</v>
      </c>
      <c r="F315" s="4">
        <v>45083</v>
      </c>
      <c r="G315" s="4">
        <v>45103</v>
      </c>
      <c r="H315" s="3" t="s">
        <v>88</v>
      </c>
      <c r="I315" s="3"/>
    </row>
    <row r="316" spans="1:9" x14ac:dyDescent="0.3">
      <c r="A316" s="14"/>
      <c r="B316" s="26"/>
      <c r="C316" s="25" t="s">
        <v>78</v>
      </c>
      <c r="D316" s="3">
        <v>14.2</v>
      </c>
      <c r="E316" s="4" t="s">
        <v>116</v>
      </c>
      <c r="F316" s="4">
        <v>45083</v>
      </c>
      <c r="G316" s="4">
        <v>45103</v>
      </c>
      <c r="H316" s="3" t="s">
        <v>88</v>
      </c>
      <c r="I316" s="3"/>
    </row>
    <row r="317" spans="1:9" x14ac:dyDescent="0.3">
      <c r="A317" s="14"/>
      <c r="B317" s="26"/>
      <c r="C317" s="25" t="s">
        <v>79</v>
      </c>
      <c r="D317" s="3">
        <v>132</v>
      </c>
      <c r="E317" s="4" t="s">
        <v>116</v>
      </c>
      <c r="F317" s="4">
        <v>45083</v>
      </c>
      <c r="G317" s="4">
        <v>45103</v>
      </c>
      <c r="H317" s="3" t="s">
        <v>88</v>
      </c>
      <c r="I317" s="3"/>
    </row>
    <row r="318" spans="1:9" x14ac:dyDescent="0.3">
      <c r="A318" s="14"/>
      <c r="B318" s="26"/>
      <c r="C318" s="25" t="s">
        <v>81</v>
      </c>
      <c r="D318" s="3">
        <v>17</v>
      </c>
      <c r="E318" s="4" t="s">
        <v>116</v>
      </c>
      <c r="F318" s="4">
        <v>45083</v>
      </c>
      <c r="G318" s="4">
        <v>45103</v>
      </c>
      <c r="H318" s="3" t="s">
        <v>88</v>
      </c>
      <c r="I318" s="3"/>
    </row>
    <row r="319" spans="1:9" ht="28.8" x14ac:dyDescent="0.3">
      <c r="A319" s="14"/>
      <c r="B319" s="27"/>
      <c r="C319" s="25" t="s">
        <v>111</v>
      </c>
      <c r="D319" s="3">
        <v>4.7</v>
      </c>
      <c r="E319" s="4" t="s">
        <v>116</v>
      </c>
      <c r="F319" s="4">
        <v>45083</v>
      </c>
      <c r="G319" s="4">
        <v>45103</v>
      </c>
      <c r="H319" s="3" t="s">
        <v>88</v>
      </c>
      <c r="I319" s="3"/>
    </row>
    <row r="320" spans="1:9" x14ac:dyDescent="0.3">
      <c r="A320" s="15"/>
      <c r="B320" s="27" t="s">
        <v>102</v>
      </c>
      <c r="C320" s="25" t="s">
        <v>69</v>
      </c>
      <c r="D320" s="73" t="s">
        <v>96</v>
      </c>
      <c r="E320" s="4" t="s">
        <v>118</v>
      </c>
      <c r="F320" s="4">
        <v>45083</v>
      </c>
      <c r="G320" s="4">
        <v>45103</v>
      </c>
      <c r="H320" s="3" t="s">
        <v>88</v>
      </c>
      <c r="I320" s="3" t="s">
        <v>114</v>
      </c>
    </row>
    <row r="321" spans="1:9" x14ac:dyDescent="0.3">
      <c r="A321" s="20">
        <v>45231</v>
      </c>
      <c r="B321" s="72" t="s">
        <v>101</v>
      </c>
      <c r="C321" s="10" t="s">
        <v>65</v>
      </c>
      <c r="D321" s="15">
        <v>12</v>
      </c>
      <c r="E321" s="4" t="s">
        <v>116</v>
      </c>
      <c r="F321" s="4">
        <v>45237</v>
      </c>
      <c r="G321" s="4">
        <v>45264</v>
      </c>
      <c r="H321" s="3" t="s">
        <v>88</v>
      </c>
      <c r="I321" s="3"/>
    </row>
    <row r="322" spans="1:9" x14ac:dyDescent="0.3">
      <c r="A322" s="14"/>
      <c r="B322" s="26"/>
      <c r="C322" s="6" t="s">
        <v>68</v>
      </c>
      <c r="D322" s="3">
        <v>0.13</v>
      </c>
      <c r="E322" s="4" t="s">
        <v>116</v>
      </c>
      <c r="F322" s="4">
        <v>45237</v>
      </c>
      <c r="G322" s="4">
        <v>45264</v>
      </c>
      <c r="H322" s="3" t="s">
        <v>88</v>
      </c>
      <c r="I322" s="3"/>
    </row>
    <row r="323" spans="1:9" x14ac:dyDescent="0.3">
      <c r="A323" s="14"/>
      <c r="B323" s="26"/>
      <c r="C323" s="25" t="s">
        <v>69</v>
      </c>
      <c r="D323" s="3">
        <v>8</v>
      </c>
      <c r="E323" s="4" t="s">
        <v>116</v>
      </c>
      <c r="F323" s="4">
        <v>45237</v>
      </c>
      <c r="G323" s="4">
        <v>45264</v>
      </c>
      <c r="H323" s="3" t="s">
        <v>88</v>
      </c>
      <c r="I323" s="3"/>
    </row>
    <row r="324" spans="1:9" ht="28.8" x14ac:dyDescent="0.3">
      <c r="A324" s="14"/>
      <c r="B324" s="26"/>
      <c r="C324" s="25" t="s">
        <v>70</v>
      </c>
      <c r="D324" s="54" t="s">
        <v>119</v>
      </c>
      <c r="E324" s="4" t="s">
        <v>116</v>
      </c>
      <c r="F324" s="4">
        <v>45237</v>
      </c>
      <c r="G324" s="4">
        <v>45264</v>
      </c>
      <c r="H324" s="3" t="s">
        <v>88</v>
      </c>
      <c r="I324" s="3"/>
    </row>
    <row r="325" spans="1:9" x14ac:dyDescent="0.3">
      <c r="A325" s="14"/>
      <c r="B325" s="26"/>
      <c r="C325" s="25" t="s">
        <v>71</v>
      </c>
      <c r="D325" s="33">
        <v>11.9</v>
      </c>
      <c r="E325" s="4" t="s">
        <v>116</v>
      </c>
      <c r="F325" s="4">
        <v>45237</v>
      </c>
      <c r="G325" s="4">
        <v>45264</v>
      </c>
      <c r="H325" s="3" t="s">
        <v>88</v>
      </c>
      <c r="I325" s="3"/>
    </row>
    <row r="326" spans="1:9" x14ac:dyDescent="0.3">
      <c r="A326" s="14"/>
      <c r="B326" s="26"/>
      <c r="C326" s="25" t="s">
        <v>73</v>
      </c>
      <c r="D326" s="3">
        <v>1.36</v>
      </c>
      <c r="E326" s="4" t="s">
        <v>116</v>
      </c>
      <c r="F326" s="4">
        <v>45237</v>
      </c>
      <c r="G326" s="4">
        <v>45264</v>
      </c>
      <c r="H326" s="3" t="s">
        <v>88</v>
      </c>
      <c r="I326" s="3"/>
    </row>
    <row r="327" spans="1:9" x14ac:dyDescent="0.3">
      <c r="A327" s="14"/>
      <c r="B327" s="26"/>
      <c r="C327" s="25" t="s">
        <v>75</v>
      </c>
      <c r="D327" s="3">
        <v>4.2</v>
      </c>
      <c r="E327" s="4" t="s">
        <v>116</v>
      </c>
      <c r="F327" s="4">
        <v>45237</v>
      </c>
      <c r="G327" s="4">
        <v>45264</v>
      </c>
      <c r="H327" s="3" t="s">
        <v>88</v>
      </c>
      <c r="I327" s="3"/>
    </row>
    <row r="328" spans="1:9" ht="28.8" x14ac:dyDescent="0.3">
      <c r="A328" s="14"/>
      <c r="B328" s="26"/>
      <c r="C328" s="25" t="s">
        <v>110</v>
      </c>
      <c r="D328" s="3">
        <v>30.6</v>
      </c>
      <c r="E328" s="4" t="s">
        <v>116</v>
      </c>
      <c r="F328" s="4">
        <v>45237</v>
      </c>
      <c r="G328" s="4">
        <v>45264</v>
      </c>
      <c r="H328" s="3" t="s">
        <v>88</v>
      </c>
      <c r="I328" s="3"/>
    </row>
    <row r="329" spans="1:9" x14ac:dyDescent="0.3">
      <c r="A329" s="14"/>
      <c r="B329" s="26"/>
      <c r="C329" s="25" t="s">
        <v>78</v>
      </c>
      <c r="D329" s="3">
        <v>14.1</v>
      </c>
      <c r="E329" s="4" t="s">
        <v>116</v>
      </c>
      <c r="F329" s="4">
        <v>45237</v>
      </c>
      <c r="G329" s="4">
        <v>45264</v>
      </c>
      <c r="H329" s="3" t="s">
        <v>88</v>
      </c>
      <c r="I329" s="3"/>
    </row>
    <row r="330" spans="1:9" x14ac:dyDescent="0.3">
      <c r="A330" s="14"/>
      <c r="B330" s="26"/>
      <c r="C330" s="25" t="s">
        <v>79</v>
      </c>
      <c r="D330" s="3">
        <v>162</v>
      </c>
      <c r="E330" s="4" t="s">
        <v>116</v>
      </c>
      <c r="F330" s="4">
        <v>45237</v>
      </c>
      <c r="G330" s="4">
        <v>45264</v>
      </c>
      <c r="H330" s="3" t="s">
        <v>88</v>
      </c>
      <c r="I330" s="3"/>
    </row>
    <row r="331" spans="1:9" x14ac:dyDescent="0.3">
      <c r="A331" s="14"/>
      <c r="B331" s="26"/>
      <c r="C331" s="25" t="s">
        <v>81</v>
      </c>
      <c r="D331" s="3">
        <v>19</v>
      </c>
      <c r="E331" s="4" t="s">
        <v>116</v>
      </c>
      <c r="F331" s="4">
        <v>45237</v>
      </c>
      <c r="G331" s="4">
        <v>45264</v>
      </c>
      <c r="H331" s="3" t="s">
        <v>88</v>
      </c>
      <c r="I331" s="3"/>
    </row>
    <row r="332" spans="1:9" ht="28.8" x14ac:dyDescent="0.3">
      <c r="A332" s="14"/>
      <c r="B332" s="27"/>
      <c r="C332" s="25" t="s">
        <v>111</v>
      </c>
      <c r="D332" s="3">
        <v>4.8</v>
      </c>
      <c r="E332" s="4" t="s">
        <v>116</v>
      </c>
      <c r="F332" s="4">
        <v>45237</v>
      </c>
      <c r="G332" s="4">
        <v>45264</v>
      </c>
      <c r="H332" s="3" t="s">
        <v>88</v>
      </c>
      <c r="I332" s="3"/>
    </row>
    <row r="333" spans="1:9" x14ac:dyDescent="0.3">
      <c r="A333" s="15"/>
      <c r="B333" s="27" t="s">
        <v>102</v>
      </c>
      <c r="C333" s="25" t="s">
        <v>69</v>
      </c>
      <c r="D333" s="73" t="s">
        <v>104</v>
      </c>
      <c r="E333" s="4" t="s">
        <v>118</v>
      </c>
      <c r="F333" s="4">
        <v>45237</v>
      </c>
      <c r="G333" s="4">
        <v>45264</v>
      </c>
      <c r="H333" s="3" t="s">
        <v>88</v>
      </c>
      <c r="I333" s="3"/>
    </row>
    <row r="334" spans="1:9" x14ac:dyDescent="0.3">
      <c r="A334" s="20">
        <v>45444</v>
      </c>
      <c r="B334" s="72" t="s">
        <v>101</v>
      </c>
      <c r="C334" s="10" t="s">
        <v>65</v>
      </c>
      <c r="D334" s="15">
        <v>33</v>
      </c>
      <c r="E334" s="4" t="s">
        <v>116</v>
      </c>
      <c r="F334" s="4">
        <v>45433</v>
      </c>
      <c r="G334" s="4">
        <v>45470</v>
      </c>
      <c r="H334" s="3" t="s">
        <v>88</v>
      </c>
      <c r="I334" s="3"/>
    </row>
    <row r="335" spans="1:9" x14ac:dyDescent="0.3">
      <c r="A335" s="14"/>
      <c r="B335" s="26"/>
      <c r="C335" s="6" t="s">
        <v>68</v>
      </c>
      <c r="D335" s="3">
        <v>2.6</v>
      </c>
      <c r="E335" s="4" t="s">
        <v>116</v>
      </c>
      <c r="F335" s="4">
        <v>45433</v>
      </c>
      <c r="G335" s="4">
        <v>45470</v>
      </c>
      <c r="H335" s="3" t="s">
        <v>88</v>
      </c>
      <c r="I335" s="3"/>
    </row>
    <row r="336" spans="1:9" x14ac:dyDescent="0.3">
      <c r="A336" s="14"/>
      <c r="B336" s="26"/>
      <c r="C336" s="25" t="s">
        <v>69</v>
      </c>
      <c r="D336" s="3">
        <v>14</v>
      </c>
      <c r="E336" s="4" t="s">
        <v>116</v>
      </c>
      <c r="F336" s="4">
        <v>45433</v>
      </c>
      <c r="G336" s="4">
        <v>45470</v>
      </c>
      <c r="H336" s="3" t="s">
        <v>88</v>
      </c>
      <c r="I336" s="3"/>
    </row>
    <row r="337" spans="1:9" ht="28.8" x14ac:dyDescent="0.3">
      <c r="A337" s="14"/>
      <c r="B337" s="26"/>
      <c r="C337" s="25" t="s">
        <v>70</v>
      </c>
      <c r="D337" s="54" t="s">
        <v>120</v>
      </c>
      <c r="E337" s="4" t="s">
        <v>116</v>
      </c>
      <c r="F337" s="4">
        <v>45433</v>
      </c>
      <c r="G337" s="4">
        <v>45470</v>
      </c>
      <c r="H337" s="3" t="s">
        <v>88</v>
      </c>
      <c r="I337" s="3"/>
    </row>
    <row r="338" spans="1:9" x14ac:dyDescent="0.3">
      <c r="A338" s="14"/>
      <c r="B338" s="26"/>
      <c r="C338" s="25" t="s">
        <v>71</v>
      </c>
      <c r="D338" s="33">
        <v>14.3</v>
      </c>
      <c r="E338" s="4" t="s">
        <v>116</v>
      </c>
      <c r="F338" s="4">
        <v>45433</v>
      </c>
      <c r="G338" s="4">
        <v>45470</v>
      </c>
      <c r="H338" s="3" t="s">
        <v>88</v>
      </c>
      <c r="I338" s="3"/>
    </row>
    <row r="339" spans="1:9" x14ac:dyDescent="0.3">
      <c r="A339" s="14"/>
      <c r="B339" s="26"/>
      <c r="C339" s="25" t="s">
        <v>73</v>
      </c>
      <c r="D339" s="3">
        <v>5.2</v>
      </c>
      <c r="E339" s="4" t="s">
        <v>116</v>
      </c>
      <c r="F339" s="4">
        <v>45433</v>
      </c>
      <c r="G339" s="4">
        <v>45470</v>
      </c>
      <c r="H339" s="3" t="s">
        <v>88</v>
      </c>
      <c r="I339" s="3"/>
    </row>
    <row r="340" spans="1:9" x14ac:dyDescent="0.3">
      <c r="A340" s="14"/>
      <c r="B340" s="26"/>
      <c r="C340" s="25" t="s">
        <v>75</v>
      </c>
      <c r="D340" s="3">
        <v>4.2</v>
      </c>
      <c r="E340" s="4" t="s">
        <v>116</v>
      </c>
      <c r="F340" s="4">
        <v>45433</v>
      </c>
      <c r="G340" s="4">
        <v>45470</v>
      </c>
      <c r="H340" s="3" t="s">
        <v>88</v>
      </c>
      <c r="I340" s="3"/>
    </row>
    <row r="341" spans="1:9" ht="28.8" x14ac:dyDescent="0.3">
      <c r="A341" s="14"/>
      <c r="B341" s="26"/>
      <c r="C341" s="25" t="s">
        <v>110</v>
      </c>
      <c r="D341" s="3">
        <v>31</v>
      </c>
      <c r="E341" s="4" t="s">
        <v>116</v>
      </c>
      <c r="F341" s="4">
        <v>45433</v>
      </c>
      <c r="G341" s="4">
        <v>45470</v>
      </c>
      <c r="H341" s="3" t="s">
        <v>88</v>
      </c>
      <c r="I341" s="3"/>
    </row>
    <row r="342" spans="1:9" x14ac:dyDescent="0.3">
      <c r="A342" s="14"/>
      <c r="B342" s="26"/>
      <c r="C342" s="25" t="s">
        <v>78</v>
      </c>
      <c r="D342" s="3">
        <v>13.7</v>
      </c>
      <c r="E342" s="4" t="s">
        <v>116</v>
      </c>
      <c r="F342" s="4">
        <v>45433</v>
      </c>
      <c r="G342" s="4">
        <v>45470</v>
      </c>
      <c r="H342" s="3" t="s">
        <v>88</v>
      </c>
      <c r="I342" s="3"/>
    </row>
    <row r="343" spans="1:9" x14ac:dyDescent="0.3">
      <c r="A343" s="14"/>
      <c r="B343" s="26"/>
      <c r="C343" s="25" t="s">
        <v>79</v>
      </c>
      <c r="D343" s="3">
        <v>143</v>
      </c>
      <c r="E343" s="4" t="s">
        <v>116</v>
      </c>
      <c r="F343" s="4">
        <v>45433</v>
      </c>
      <c r="G343" s="4">
        <v>45470</v>
      </c>
      <c r="H343" s="3" t="s">
        <v>88</v>
      </c>
      <c r="I343" s="3"/>
    </row>
    <row r="344" spans="1:9" x14ac:dyDescent="0.3">
      <c r="A344" s="14"/>
      <c r="B344" s="26"/>
      <c r="C344" s="25" t="s">
        <v>81</v>
      </c>
      <c r="D344" s="3">
        <v>20</v>
      </c>
      <c r="E344" s="4" t="s">
        <v>116</v>
      </c>
      <c r="F344" s="4">
        <v>45433</v>
      </c>
      <c r="G344" s="4">
        <v>45470</v>
      </c>
      <c r="H344" s="3" t="s">
        <v>88</v>
      </c>
      <c r="I344" s="3"/>
    </row>
    <row r="345" spans="1:9" ht="28.8" x14ac:dyDescent="0.3">
      <c r="A345" s="14"/>
      <c r="B345" s="27"/>
      <c r="C345" s="25" t="s">
        <v>111</v>
      </c>
      <c r="D345" s="3">
        <v>4.8</v>
      </c>
      <c r="E345" s="4" t="s">
        <v>116</v>
      </c>
      <c r="F345" s="4">
        <v>45433</v>
      </c>
      <c r="G345" s="4">
        <v>45470</v>
      </c>
      <c r="H345" s="3" t="s">
        <v>88</v>
      </c>
      <c r="I345" s="3"/>
    </row>
    <row r="346" spans="1:9" x14ac:dyDescent="0.3">
      <c r="A346" s="15"/>
      <c r="B346" s="27" t="s">
        <v>102</v>
      </c>
      <c r="C346" s="25" t="s">
        <v>69</v>
      </c>
      <c r="D346" s="73" t="s">
        <v>96</v>
      </c>
      <c r="E346" s="4" t="s">
        <v>118</v>
      </c>
      <c r="F346" s="4">
        <v>45433</v>
      </c>
      <c r="G346" s="4">
        <v>45470</v>
      </c>
      <c r="H346" s="3" t="s">
        <v>88</v>
      </c>
      <c r="I346" s="3"/>
    </row>
    <row r="347" spans="1:9" x14ac:dyDescent="0.3">
      <c r="A347" s="20">
        <v>45597</v>
      </c>
      <c r="B347" s="72" t="s">
        <v>101</v>
      </c>
      <c r="C347" s="10" t="s">
        <v>65</v>
      </c>
      <c r="D347" s="15">
        <v>36</v>
      </c>
      <c r="E347" s="4" t="s">
        <v>116</v>
      </c>
      <c r="F347" s="4">
        <v>45608</v>
      </c>
      <c r="G347" s="4">
        <v>45659</v>
      </c>
      <c r="H347" s="3" t="s">
        <v>88</v>
      </c>
      <c r="I347" s="3"/>
    </row>
    <row r="348" spans="1:9" x14ac:dyDescent="0.3">
      <c r="A348" s="14"/>
      <c r="B348" s="26"/>
      <c r="C348" s="6" t="s">
        <v>68</v>
      </c>
      <c r="D348" s="3">
        <v>6.36</v>
      </c>
      <c r="E348" s="4" t="s">
        <v>116</v>
      </c>
      <c r="F348" s="4">
        <v>45608</v>
      </c>
      <c r="G348" s="4">
        <v>45659</v>
      </c>
      <c r="H348" s="3" t="s">
        <v>88</v>
      </c>
      <c r="I348" s="3"/>
    </row>
    <row r="349" spans="1:9" x14ac:dyDescent="0.3">
      <c r="A349" s="14"/>
      <c r="B349" s="26"/>
      <c r="C349" s="25" t="s">
        <v>69</v>
      </c>
      <c r="D349" s="3">
        <v>22</v>
      </c>
      <c r="E349" s="4" t="s">
        <v>116</v>
      </c>
      <c r="F349" s="4">
        <v>45608</v>
      </c>
      <c r="G349" s="4">
        <v>45659</v>
      </c>
      <c r="H349" s="3" t="s">
        <v>88</v>
      </c>
      <c r="I349" s="3"/>
    </row>
    <row r="350" spans="1:9" ht="28.8" x14ac:dyDescent="0.3">
      <c r="A350" s="14"/>
      <c r="B350" s="26"/>
      <c r="C350" s="25" t="s">
        <v>70</v>
      </c>
      <c r="D350" s="54">
        <v>6.0999999999999999E-2</v>
      </c>
      <c r="E350" s="4" t="s">
        <v>116</v>
      </c>
      <c r="F350" s="4">
        <v>45608</v>
      </c>
      <c r="G350" s="4">
        <v>45659</v>
      </c>
      <c r="H350" s="3" t="s">
        <v>88</v>
      </c>
      <c r="I350" s="3"/>
    </row>
    <row r="351" spans="1:9" x14ac:dyDescent="0.3">
      <c r="A351" s="14"/>
      <c r="B351" s="26"/>
      <c r="C351" s="25" t="s">
        <v>71</v>
      </c>
      <c r="D351" s="33">
        <v>12.3</v>
      </c>
      <c r="E351" s="4" t="s">
        <v>116</v>
      </c>
      <c r="F351" s="4">
        <v>45608</v>
      </c>
      <c r="G351" s="4">
        <v>45659</v>
      </c>
      <c r="H351" s="3" t="s">
        <v>88</v>
      </c>
      <c r="I351" s="3"/>
    </row>
    <row r="352" spans="1:9" x14ac:dyDescent="0.3">
      <c r="A352" s="14"/>
      <c r="B352" s="26"/>
      <c r="C352" s="25" t="s">
        <v>73</v>
      </c>
      <c r="D352" s="3">
        <v>1.37</v>
      </c>
      <c r="E352" s="4" t="s">
        <v>116</v>
      </c>
      <c r="F352" s="4">
        <v>45608</v>
      </c>
      <c r="G352" s="4">
        <v>45659</v>
      </c>
      <c r="H352" s="3" t="s">
        <v>88</v>
      </c>
      <c r="I352" s="3"/>
    </row>
    <row r="353" spans="1:9" x14ac:dyDescent="0.3">
      <c r="A353" s="14"/>
      <c r="B353" s="26"/>
      <c r="C353" s="25" t="s">
        <v>75</v>
      </c>
      <c r="D353" s="3">
        <v>4.0999999999999996</v>
      </c>
      <c r="E353" s="4" t="s">
        <v>116</v>
      </c>
      <c r="F353" s="4">
        <v>45608</v>
      </c>
      <c r="G353" s="4">
        <v>45659</v>
      </c>
      <c r="H353" s="3" t="s">
        <v>88</v>
      </c>
      <c r="I353" s="3"/>
    </row>
    <row r="354" spans="1:9" ht="28.8" x14ac:dyDescent="0.3">
      <c r="A354" s="14"/>
      <c r="B354" s="26"/>
      <c r="C354" s="25" t="s">
        <v>110</v>
      </c>
      <c r="D354" s="3">
        <v>30.6</v>
      </c>
      <c r="E354" s="4" t="s">
        <v>116</v>
      </c>
      <c r="F354" s="4">
        <v>45608</v>
      </c>
      <c r="G354" s="4">
        <v>45659</v>
      </c>
      <c r="H354" s="3" t="s">
        <v>88</v>
      </c>
      <c r="I354" s="3"/>
    </row>
    <row r="355" spans="1:9" x14ac:dyDescent="0.3">
      <c r="A355" s="14"/>
      <c r="B355" s="26"/>
      <c r="C355" s="25" t="s">
        <v>78</v>
      </c>
      <c r="D355" s="3">
        <v>13.4</v>
      </c>
      <c r="E355" s="4" t="s">
        <v>116</v>
      </c>
      <c r="F355" s="4">
        <v>45608</v>
      </c>
      <c r="G355" s="4">
        <v>45659</v>
      </c>
      <c r="H355" s="3" t="s">
        <v>88</v>
      </c>
      <c r="I355" s="3"/>
    </row>
    <row r="356" spans="1:9" x14ac:dyDescent="0.3">
      <c r="A356" s="14"/>
      <c r="B356" s="26"/>
      <c r="C356" s="25" t="s">
        <v>79</v>
      </c>
      <c r="D356" s="3">
        <v>156</v>
      </c>
      <c r="E356" s="4" t="s">
        <v>116</v>
      </c>
      <c r="F356" s="4">
        <v>45608</v>
      </c>
      <c r="G356" s="4">
        <v>45659</v>
      </c>
      <c r="H356" s="3" t="s">
        <v>88</v>
      </c>
      <c r="I356" s="3"/>
    </row>
    <row r="357" spans="1:9" x14ac:dyDescent="0.3">
      <c r="A357" s="14"/>
      <c r="B357" s="26"/>
      <c r="C357" s="25" t="s">
        <v>81</v>
      </c>
      <c r="D357" s="3">
        <v>19</v>
      </c>
      <c r="E357" s="4" t="s">
        <v>116</v>
      </c>
      <c r="F357" s="4">
        <v>45608</v>
      </c>
      <c r="G357" s="4">
        <v>45659</v>
      </c>
      <c r="H357" s="3" t="s">
        <v>88</v>
      </c>
      <c r="I357" s="3"/>
    </row>
    <row r="358" spans="1:9" ht="28.8" x14ac:dyDescent="0.3">
      <c r="A358" s="14"/>
      <c r="B358" s="27"/>
      <c r="C358" s="25" t="s">
        <v>111</v>
      </c>
      <c r="D358" s="3">
        <v>4.9000000000000004</v>
      </c>
      <c r="E358" s="4" t="s">
        <v>116</v>
      </c>
      <c r="F358" s="4">
        <v>45608</v>
      </c>
      <c r="G358" s="4">
        <v>45659</v>
      </c>
      <c r="H358" s="3" t="s">
        <v>88</v>
      </c>
      <c r="I358" s="3"/>
    </row>
    <row r="359" spans="1:9" x14ac:dyDescent="0.3">
      <c r="A359" s="15"/>
      <c r="B359" s="27" t="s">
        <v>102</v>
      </c>
      <c r="C359" s="25" t="s">
        <v>69</v>
      </c>
      <c r="D359" s="73" t="s">
        <v>104</v>
      </c>
      <c r="E359" s="4" t="s">
        <v>118</v>
      </c>
      <c r="F359" s="4">
        <v>45608</v>
      </c>
      <c r="G359" s="4">
        <v>45659</v>
      </c>
      <c r="H359" s="3" t="s">
        <v>88</v>
      </c>
      <c r="I359" s="3"/>
    </row>
    <row r="360" spans="1:9" x14ac:dyDescent="0.3">
      <c r="A360" s="20">
        <v>45778</v>
      </c>
      <c r="B360" s="72" t="s">
        <v>101</v>
      </c>
      <c r="C360" s="10" t="s">
        <v>65</v>
      </c>
      <c r="D360" s="15">
        <v>38</v>
      </c>
      <c r="E360" s="4" t="s">
        <v>121</v>
      </c>
      <c r="F360" s="4">
        <v>45832</v>
      </c>
      <c r="G360" s="4">
        <v>46262</v>
      </c>
      <c r="H360" s="3" t="s">
        <v>88</v>
      </c>
      <c r="I360" s="3"/>
    </row>
    <row r="361" spans="1:9" x14ac:dyDescent="0.3">
      <c r="A361" s="14"/>
      <c r="B361" s="26"/>
      <c r="C361" s="6" t="s">
        <v>68</v>
      </c>
      <c r="D361" s="3">
        <v>3.05</v>
      </c>
      <c r="E361" s="4" t="s">
        <v>121</v>
      </c>
      <c r="F361" s="4">
        <v>45832</v>
      </c>
      <c r="G361" s="4">
        <v>46262</v>
      </c>
      <c r="H361" s="3" t="s">
        <v>88</v>
      </c>
      <c r="I361" s="3"/>
    </row>
    <row r="362" spans="1:9" x14ac:dyDescent="0.3">
      <c r="A362" s="14"/>
      <c r="B362" s="26"/>
      <c r="C362" s="25" t="s">
        <v>69</v>
      </c>
      <c r="D362" s="3">
        <v>17.329999999999998</v>
      </c>
      <c r="E362" s="4" t="s">
        <v>121</v>
      </c>
      <c r="F362" s="4">
        <v>45832</v>
      </c>
      <c r="G362" s="4">
        <v>46262</v>
      </c>
      <c r="H362" s="3" t="s">
        <v>88</v>
      </c>
      <c r="I362" s="3"/>
    </row>
    <row r="363" spans="1:9" ht="28.8" x14ac:dyDescent="0.3">
      <c r="A363" s="14"/>
      <c r="B363" s="26"/>
      <c r="C363" s="25" t="s">
        <v>70</v>
      </c>
      <c r="D363" s="54">
        <f>AVERAGE(0.042/2, 0.058/2, 0.053/2)</f>
        <v>2.5499999999999998E-2</v>
      </c>
      <c r="E363" s="4" t="s">
        <v>121</v>
      </c>
      <c r="F363" s="4">
        <v>45832</v>
      </c>
      <c r="G363" s="4">
        <v>46262</v>
      </c>
      <c r="H363" s="3" t="s">
        <v>88</v>
      </c>
      <c r="I363" s="3"/>
    </row>
    <row r="364" spans="1:9" x14ac:dyDescent="0.3">
      <c r="A364" s="14"/>
      <c r="B364" s="26"/>
      <c r="C364" s="25" t="s">
        <v>71</v>
      </c>
      <c r="D364" s="33">
        <f>AVERAGE(12.8, 13.1, 12.8)</f>
        <v>12.9</v>
      </c>
      <c r="E364" s="4" t="s">
        <v>121</v>
      </c>
      <c r="F364" s="4">
        <v>45832</v>
      </c>
      <c r="G364" s="4">
        <v>46262</v>
      </c>
      <c r="H364" s="3" t="s">
        <v>30</v>
      </c>
      <c r="I364" s="3"/>
    </row>
    <row r="365" spans="1:9" x14ac:dyDescent="0.3">
      <c r="A365" s="14"/>
      <c r="B365" s="26"/>
      <c r="C365" s="25" t="s">
        <v>73</v>
      </c>
      <c r="D365" s="3">
        <f>AVERAGE(1.37, 1.37, 1.37, 1.39, 1.39, 1.39)</f>
        <v>1.38</v>
      </c>
      <c r="E365" s="4" t="s">
        <v>121</v>
      </c>
      <c r="F365" s="4">
        <v>45832</v>
      </c>
      <c r="G365" s="4">
        <v>46262</v>
      </c>
      <c r="H365" s="3" t="s">
        <v>30</v>
      </c>
      <c r="I365" s="3"/>
    </row>
    <row r="366" spans="1:9" x14ac:dyDescent="0.3">
      <c r="A366" s="14"/>
      <c r="B366" s="26"/>
      <c r="C366" s="25" t="s">
        <v>75</v>
      </c>
      <c r="D366" s="3">
        <f>AVERAGE(4, 4.3, 4.1, 4.2, 4, 4)</f>
        <v>4.1000000000000005</v>
      </c>
      <c r="E366" s="4" t="s">
        <v>121</v>
      </c>
      <c r="F366" s="4">
        <v>45832</v>
      </c>
      <c r="G366" s="4">
        <v>46262</v>
      </c>
      <c r="H366" s="3" t="s">
        <v>30</v>
      </c>
      <c r="I366" s="3"/>
    </row>
    <row r="367" spans="1:9" ht="28.8" x14ac:dyDescent="0.3">
      <c r="A367" s="14"/>
      <c r="B367" s="26"/>
      <c r="C367" s="25" t="s">
        <v>110</v>
      </c>
      <c r="D367" s="83">
        <f>AVERAGE(30.7, 30.8, 30.7, 31.1, 31.1, 31.2)</f>
        <v>30.933333333333334</v>
      </c>
      <c r="E367" s="4" t="s">
        <v>121</v>
      </c>
      <c r="F367" s="4">
        <v>45832</v>
      </c>
      <c r="G367" s="4">
        <v>46262</v>
      </c>
      <c r="H367" s="3" t="s">
        <v>30</v>
      </c>
      <c r="I367" s="3"/>
    </row>
    <row r="368" spans="1:9" x14ac:dyDescent="0.3">
      <c r="A368" s="14"/>
      <c r="B368" s="26"/>
      <c r="C368" s="25" t="s">
        <v>78</v>
      </c>
      <c r="D368" s="83">
        <f>AVERAGE(13.8, 13.8, 14)</f>
        <v>13.866666666666667</v>
      </c>
      <c r="E368" s="4" t="s">
        <v>121</v>
      </c>
      <c r="F368" s="4">
        <v>45832</v>
      </c>
      <c r="G368" s="4">
        <v>46262</v>
      </c>
      <c r="H368" s="3" t="s">
        <v>30</v>
      </c>
      <c r="I368" s="3"/>
    </row>
    <row r="369" spans="1:9" x14ac:dyDescent="0.3">
      <c r="A369" s="14"/>
      <c r="B369" s="26"/>
      <c r="C369" s="25" t="s">
        <v>79</v>
      </c>
      <c r="D369" s="83">
        <f>AVERAGE(146, 150, 149, 150, 149, 148)</f>
        <v>148.66666666666666</v>
      </c>
      <c r="E369" s="4" t="s">
        <v>121</v>
      </c>
      <c r="F369" s="4">
        <v>45832</v>
      </c>
      <c r="G369" s="4">
        <v>46262</v>
      </c>
      <c r="H369" s="3" t="s">
        <v>30</v>
      </c>
      <c r="I369" s="3"/>
    </row>
    <row r="370" spans="1:9" x14ac:dyDescent="0.3">
      <c r="A370" s="14"/>
      <c r="B370" s="26"/>
      <c r="C370" s="25" t="s">
        <v>81</v>
      </c>
      <c r="D370" s="3">
        <f>AVERAGE(20, 20, 20, 19, 19, 19)</f>
        <v>19.5</v>
      </c>
      <c r="E370" s="4" t="s">
        <v>121</v>
      </c>
      <c r="F370" s="4">
        <v>45832</v>
      </c>
      <c r="G370" s="4">
        <v>46262</v>
      </c>
      <c r="H370" s="3" t="s">
        <v>30</v>
      </c>
      <c r="I370" s="3"/>
    </row>
    <row r="371" spans="1:9" ht="28.8" x14ac:dyDescent="0.3">
      <c r="A371" s="14"/>
      <c r="B371" s="27"/>
      <c r="C371" s="25" t="s">
        <v>111</v>
      </c>
      <c r="D371" s="83">
        <f>AVERAGE(5.4, 5.5, 5.4, 5.3, 5.3, 5.3)</f>
        <v>5.3666666666666671</v>
      </c>
      <c r="E371" s="4" t="s">
        <v>121</v>
      </c>
      <c r="F371" s="4">
        <v>45832</v>
      </c>
      <c r="G371" s="4">
        <v>46262</v>
      </c>
      <c r="H371" s="3" t="s">
        <v>30</v>
      </c>
      <c r="I371" s="3"/>
    </row>
    <row r="372" spans="1:9" x14ac:dyDescent="0.3">
      <c r="A372" s="15"/>
      <c r="B372" s="27" t="s">
        <v>102</v>
      </c>
      <c r="C372" s="25" t="s">
        <v>69</v>
      </c>
      <c r="D372" s="84">
        <f>AVERAGE(3/2, 3.2, 3/2)</f>
        <v>2.0666666666666669</v>
      </c>
      <c r="E372" s="4">
        <v>46164</v>
      </c>
      <c r="F372" s="4">
        <v>45832</v>
      </c>
      <c r="G372" s="4">
        <v>46262</v>
      </c>
      <c r="H372" s="3" t="s">
        <v>88</v>
      </c>
      <c r="I372" s="3"/>
    </row>
    <row r="373" spans="1:9" x14ac:dyDescent="0.3">
      <c r="A373" s="20">
        <v>45931</v>
      </c>
      <c r="B373" s="72" t="s">
        <v>101</v>
      </c>
      <c r="C373" s="10" t="s">
        <v>65</v>
      </c>
      <c r="D373" s="85">
        <f>AVERAGE(29, 25, 26)</f>
        <v>26.666666666666668</v>
      </c>
      <c r="E373" s="4" t="s">
        <v>122</v>
      </c>
      <c r="F373" s="4">
        <v>46002</v>
      </c>
      <c r="G373" s="4">
        <v>46262</v>
      </c>
      <c r="H373" s="3" t="s">
        <v>88</v>
      </c>
      <c r="I373" s="3"/>
    </row>
    <row r="374" spans="1:9" x14ac:dyDescent="0.3">
      <c r="A374" s="14"/>
      <c r="B374" s="26"/>
      <c r="C374" s="6" t="s">
        <v>68</v>
      </c>
      <c r="D374" s="83">
        <f>AVERAGE(6.12/2, 7.9/2, 6.66/2)</f>
        <v>3.4466666666666668</v>
      </c>
      <c r="E374" s="4" t="s">
        <v>122</v>
      </c>
      <c r="F374" s="4">
        <v>46002</v>
      </c>
      <c r="G374" s="4">
        <v>46262</v>
      </c>
      <c r="H374" s="3" t="s">
        <v>88</v>
      </c>
      <c r="I374" s="3"/>
    </row>
    <row r="375" spans="1:9" x14ac:dyDescent="0.3">
      <c r="A375" s="14"/>
      <c r="B375" s="26"/>
      <c r="C375" s="25" t="s">
        <v>69</v>
      </c>
      <c r="D375" s="83">
        <f>AVERAGE(13, 19, 20)</f>
        <v>17.333333333333332</v>
      </c>
      <c r="E375" s="4" t="s">
        <v>122</v>
      </c>
      <c r="F375" s="4">
        <v>46002</v>
      </c>
      <c r="G375" s="4">
        <v>46262</v>
      </c>
      <c r="H375" s="3" t="s">
        <v>88</v>
      </c>
      <c r="I375" s="3"/>
    </row>
    <row r="376" spans="1:9" ht="28.8" x14ac:dyDescent="0.3">
      <c r="A376" s="14"/>
      <c r="B376" s="26"/>
      <c r="C376" s="25" t="s">
        <v>70</v>
      </c>
      <c r="D376" s="86">
        <f>AVERAGE(0.033/2, 0.019/2, 0.019/2)</f>
        <v>1.1833333333333335E-2</v>
      </c>
      <c r="E376" s="4" t="s">
        <v>122</v>
      </c>
      <c r="F376" s="4">
        <v>46002</v>
      </c>
      <c r="G376" s="4">
        <v>46262</v>
      </c>
      <c r="H376" s="3" t="s">
        <v>88</v>
      </c>
      <c r="I376" s="3"/>
    </row>
    <row r="377" spans="1:9" x14ac:dyDescent="0.3">
      <c r="A377" s="14"/>
      <c r="B377" s="26"/>
      <c r="C377" s="25" t="s">
        <v>71</v>
      </c>
      <c r="D377" s="87">
        <f>AVERAGE(10.6, 10.1, 10.3)</f>
        <v>10.333333333333334</v>
      </c>
      <c r="E377" s="4" t="s">
        <v>122</v>
      </c>
      <c r="F377" s="4">
        <v>46002</v>
      </c>
      <c r="G377" s="4">
        <v>46262</v>
      </c>
      <c r="H377" s="3" t="s">
        <v>30</v>
      </c>
      <c r="I377" s="3"/>
    </row>
    <row r="378" spans="1:9" x14ac:dyDescent="0.3">
      <c r="A378" s="14"/>
      <c r="B378" s="26"/>
      <c r="C378" s="25" t="s">
        <v>73</v>
      </c>
      <c r="D378" s="83">
        <f>AVERAGE(1.36, 1.29, 1.35, 1.29, 1.36)</f>
        <v>1.33</v>
      </c>
      <c r="E378" s="4" t="s">
        <v>122</v>
      </c>
      <c r="F378" s="4">
        <v>46002</v>
      </c>
      <c r="G378" s="4">
        <v>46262</v>
      </c>
      <c r="H378" s="3" t="s">
        <v>30</v>
      </c>
      <c r="I378" s="3"/>
    </row>
    <row r="379" spans="1:9" x14ac:dyDescent="0.3">
      <c r="A379" s="14"/>
      <c r="B379" s="26"/>
      <c r="C379" s="25" t="s">
        <v>75</v>
      </c>
      <c r="D379" s="83">
        <f>AVERAGE(3.2, 3.7, 3.1, 3.4, 3.3, 3.4)</f>
        <v>3.3499999999999996</v>
      </c>
      <c r="E379" s="4" t="s">
        <v>122</v>
      </c>
      <c r="F379" s="4">
        <v>46002</v>
      </c>
      <c r="G379" s="4">
        <v>46262</v>
      </c>
      <c r="H379" s="3" t="s">
        <v>30</v>
      </c>
      <c r="I379" s="3"/>
    </row>
    <row r="380" spans="1:9" ht="28.8" x14ac:dyDescent="0.3">
      <c r="A380" s="14"/>
      <c r="B380" s="26"/>
      <c r="C380" s="25" t="s">
        <v>110</v>
      </c>
      <c r="D380" s="83">
        <f>AVERAGE(30.4, 29, 30.4, 29, 30.4, 29)</f>
        <v>29.7</v>
      </c>
      <c r="E380" s="4" t="s">
        <v>122</v>
      </c>
      <c r="F380" s="4">
        <v>46002</v>
      </c>
      <c r="G380" s="4">
        <v>46262</v>
      </c>
      <c r="H380" s="3" t="s">
        <v>30</v>
      </c>
      <c r="I380" s="3"/>
    </row>
    <row r="381" spans="1:9" x14ac:dyDescent="0.3">
      <c r="A381" s="14"/>
      <c r="B381" s="26"/>
      <c r="C381" s="25" t="s">
        <v>78</v>
      </c>
      <c r="D381" s="83">
        <f>AVERAGE(15.2, 15.4, 15.2)</f>
        <v>15.266666666666666</v>
      </c>
      <c r="E381" s="4" t="s">
        <v>122</v>
      </c>
      <c r="F381" s="4">
        <v>46002</v>
      </c>
      <c r="G381" s="4">
        <v>46262</v>
      </c>
      <c r="H381" s="3" t="s">
        <v>30</v>
      </c>
      <c r="I381" s="3"/>
    </row>
    <row r="382" spans="1:9" x14ac:dyDescent="0.3">
      <c r="A382" s="14"/>
      <c r="B382" s="26"/>
      <c r="C382" s="25" t="s">
        <v>79</v>
      </c>
      <c r="D382" s="83">
        <f>AVERAGE(79, 75, 78, 77, 78, 79)</f>
        <v>77.666666666666671</v>
      </c>
      <c r="E382" s="4" t="s">
        <v>122</v>
      </c>
      <c r="F382" s="4">
        <v>46002</v>
      </c>
      <c r="G382" s="4">
        <v>46262</v>
      </c>
      <c r="H382" s="3" t="s">
        <v>30</v>
      </c>
      <c r="I382" s="3"/>
    </row>
    <row r="383" spans="1:9" x14ac:dyDescent="0.3">
      <c r="A383" s="14"/>
      <c r="B383" s="26"/>
      <c r="C383" s="25" t="s">
        <v>81</v>
      </c>
      <c r="D383" s="83">
        <f>AVERAGE(15, 15, 15, 15, 15, 15)</f>
        <v>15</v>
      </c>
      <c r="E383" s="4" t="s">
        <v>122</v>
      </c>
      <c r="F383" s="4">
        <v>46002</v>
      </c>
      <c r="G383" s="4">
        <v>46262</v>
      </c>
      <c r="H383" s="3" t="s">
        <v>30</v>
      </c>
      <c r="I383" s="3"/>
    </row>
    <row r="384" spans="1:9" ht="28.8" x14ac:dyDescent="0.3">
      <c r="A384" s="15"/>
      <c r="B384" s="27"/>
      <c r="C384" s="25" t="s">
        <v>111</v>
      </c>
      <c r="D384" s="83">
        <f>AVERAGE(4.7, 4.7, 4.7, 4.8, 4.7, 4.7)</f>
        <v>4.7166666666666668</v>
      </c>
      <c r="E384" s="4" t="s">
        <v>122</v>
      </c>
      <c r="F384" s="4">
        <v>46002</v>
      </c>
      <c r="G384" s="4">
        <v>46262</v>
      </c>
      <c r="H384" s="3" t="s">
        <v>30</v>
      </c>
      <c r="I384" s="3"/>
    </row>
  </sheetData>
  <phoneticPr fontId="7" type="noConversion"/>
  <hyperlinks>
    <hyperlink ref="E2" r:id="rId1" xr:uid="{00000000-0004-0000-0100-000000000000}"/>
  </hyperlinks>
  <pageMargins left="0.70866141732283472" right="0.70866141732283472" top="0.74803149606299213" bottom="0.74803149606299213" header="0.31496062992125984" footer="0.31496062992125984"/>
  <pageSetup paperSize="9"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35"/>
  <sheetViews>
    <sheetView zoomScaleNormal="100" workbookViewId="0">
      <pane ySplit="7" topLeftCell="A124" activePane="bottomLeft" state="frozen"/>
      <selection pane="bottomLeft" activeCell="H10" sqref="H10"/>
    </sheetView>
  </sheetViews>
  <sheetFormatPr defaultColWidth="9.109375" defaultRowHeight="14.4" x14ac:dyDescent="0.3"/>
  <cols>
    <col min="1" max="1" width="9.109375" style="6" customWidth="1"/>
    <col min="2" max="2" width="15.88671875" style="6" customWidth="1"/>
    <col min="3" max="3" width="12.88671875" style="6" customWidth="1"/>
    <col min="4" max="4" width="13.88671875" style="6" bestFit="1" customWidth="1"/>
    <col min="5" max="5" width="11.5546875" style="6" customWidth="1"/>
    <col min="6" max="7" width="11.44140625" style="6" customWidth="1"/>
    <col min="8" max="8" width="11.44140625" style="6" bestFit="1" customWidth="1"/>
    <col min="9" max="9" width="26.88671875" style="6" customWidth="1"/>
    <col min="10" max="10" width="10.6640625" style="6" bestFit="1" customWidth="1"/>
    <col min="11" max="11" width="14.5546875" style="6" customWidth="1"/>
    <col min="12" max="12" width="11.6640625" style="6" customWidth="1"/>
    <col min="13" max="16384" width="9.109375" style="6"/>
  </cols>
  <sheetData>
    <row r="1" spans="1:6" x14ac:dyDescent="0.3">
      <c r="A1" s="5" t="s">
        <v>0</v>
      </c>
    </row>
    <row r="2" spans="1:6" x14ac:dyDescent="0.3">
      <c r="A2" s="5" t="s">
        <v>1</v>
      </c>
      <c r="E2" s="12" t="s">
        <v>2</v>
      </c>
    </row>
    <row r="3" spans="1:6" x14ac:dyDescent="0.3">
      <c r="A3" s="5" t="s">
        <v>63</v>
      </c>
    </row>
    <row r="4" spans="1:6" x14ac:dyDescent="0.3">
      <c r="A4" s="5" t="s">
        <v>4</v>
      </c>
    </row>
    <row r="5" spans="1:6" x14ac:dyDescent="0.3">
      <c r="A5" s="5"/>
    </row>
    <row r="6" spans="1:6" ht="19.5" customHeight="1" x14ac:dyDescent="0.3">
      <c r="A6" s="9" t="s">
        <v>5</v>
      </c>
    </row>
    <row r="7" spans="1:6" ht="28.8" x14ac:dyDescent="0.3">
      <c r="A7" s="1" t="s">
        <v>6</v>
      </c>
      <c r="B7" s="1" t="s">
        <v>7</v>
      </c>
      <c r="C7" s="1" t="s">
        <v>8</v>
      </c>
      <c r="D7" s="1" t="s">
        <v>9</v>
      </c>
      <c r="E7" s="1" t="s">
        <v>10</v>
      </c>
      <c r="F7" s="1" t="s">
        <v>11</v>
      </c>
    </row>
    <row r="8" spans="1:6" ht="28.8" x14ac:dyDescent="0.3">
      <c r="A8" s="16">
        <v>6</v>
      </c>
      <c r="B8" s="16" t="s">
        <v>123</v>
      </c>
      <c r="C8" s="10" t="s">
        <v>124</v>
      </c>
      <c r="D8" s="10" t="s">
        <v>125</v>
      </c>
      <c r="E8" s="10" t="s">
        <v>126</v>
      </c>
      <c r="F8" s="10">
        <v>1500</v>
      </c>
    </row>
    <row r="9" spans="1:6" ht="43.2" x14ac:dyDescent="0.3">
      <c r="A9" s="17"/>
      <c r="B9" s="17"/>
      <c r="C9" s="10" t="s">
        <v>127</v>
      </c>
      <c r="D9" s="10" t="s">
        <v>128</v>
      </c>
      <c r="E9" s="10" t="s">
        <v>126</v>
      </c>
      <c r="F9" s="10">
        <v>50</v>
      </c>
    </row>
    <row r="10" spans="1:6" x14ac:dyDescent="0.3">
      <c r="A10" s="17"/>
      <c r="B10" s="17"/>
      <c r="C10" s="10" t="s">
        <v>129</v>
      </c>
      <c r="D10" s="10" t="s">
        <v>129</v>
      </c>
      <c r="E10" s="10" t="s">
        <v>126</v>
      </c>
      <c r="F10" s="10" t="s">
        <v>130</v>
      </c>
    </row>
    <row r="11" spans="1:6" x14ac:dyDescent="0.3">
      <c r="A11" s="17"/>
      <c r="B11" s="17"/>
      <c r="C11" s="10" t="s">
        <v>131</v>
      </c>
      <c r="D11" s="10" t="s">
        <v>128</v>
      </c>
      <c r="E11" s="10" t="s">
        <v>126</v>
      </c>
      <c r="F11" s="10">
        <v>10</v>
      </c>
    </row>
    <row r="12" spans="1:6" ht="28.8" x14ac:dyDescent="0.3">
      <c r="A12" s="18"/>
      <c r="B12" s="18"/>
      <c r="C12" s="10" t="s">
        <v>132</v>
      </c>
      <c r="D12" s="10" t="s">
        <v>133</v>
      </c>
      <c r="E12" s="10" t="s">
        <v>126</v>
      </c>
      <c r="F12" s="10" t="s">
        <v>30</v>
      </c>
    </row>
    <row r="13" spans="1:6" ht="28.8" x14ac:dyDescent="0.3">
      <c r="A13" s="16">
        <v>7</v>
      </c>
      <c r="B13" s="16" t="s">
        <v>134</v>
      </c>
      <c r="C13" s="10" t="s">
        <v>124</v>
      </c>
      <c r="D13" s="10" t="s">
        <v>125</v>
      </c>
      <c r="E13" s="10" t="s">
        <v>126</v>
      </c>
      <c r="F13" s="10">
        <v>1500</v>
      </c>
    </row>
    <row r="14" spans="1:6" ht="43.2" x14ac:dyDescent="0.3">
      <c r="A14" s="17"/>
      <c r="B14" s="17"/>
      <c r="C14" s="10" t="s">
        <v>127</v>
      </c>
      <c r="D14" s="10" t="s">
        <v>128</v>
      </c>
      <c r="E14" s="10" t="s">
        <v>126</v>
      </c>
      <c r="F14" s="10">
        <v>50</v>
      </c>
    </row>
    <row r="15" spans="1:6" x14ac:dyDescent="0.3">
      <c r="A15" s="17"/>
      <c r="B15" s="17"/>
      <c r="C15" s="10" t="s">
        <v>129</v>
      </c>
      <c r="D15" s="10" t="s">
        <v>129</v>
      </c>
      <c r="E15" s="10" t="s">
        <v>126</v>
      </c>
      <c r="F15" s="10" t="s">
        <v>130</v>
      </c>
    </row>
    <row r="16" spans="1:6" x14ac:dyDescent="0.3">
      <c r="A16" s="17"/>
      <c r="B16" s="17"/>
      <c r="C16" s="10" t="s">
        <v>131</v>
      </c>
      <c r="D16" s="10" t="s">
        <v>128</v>
      </c>
      <c r="E16" s="10" t="s">
        <v>126</v>
      </c>
      <c r="F16" s="10">
        <v>10</v>
      </c>
    </row>
    <row r="17" spans="1:10" ht="28.8" x14ac:dyDescent="0.3">
      <c r="A17" s="18"/>
      <c r="B17" s="18"/>
      <c r="C17" s="10" t="s">
        <v>132</v>
      </c>
      <c r="D17" s="10" t="s">
        <v>133</v>
      </c>
      <c r="E17" s="10" t="s">
        <v>126</v>
      </c>
      <c r="F17" s="10" t="s">
        <v>30</v>
      </c>
    </row>
    <row r="18" spans="1:10" x14ac:dyDescent="0.3">
      <c r="A18" s="6" t="s">
        <v>135</v>
      </c>
      <c r="B18" s="7"/>
    </row>
    <row r="19" spans="1:10" x14ac:dyDescent="0.3">
      <c r="A19" s="5"/>
    </row>
    <row r="20" spans="1:10" ht="20.25" customHeight="1" x14ac:dyDescent="0.3">
      <c r="A20" s="9" t="s">
        <v>21</v>
      </c>
    </row>
    <row r="21" spans="1:10" ht="28.8" x14ac:dyDescent="0.3">
      <c r="A21" s="1" t="s">
        <v>22</v>
      </c>
      <c r="B21" s="11" t="s">
        <v>6</v>
      </c>
      <c r="C21" s="11" t="s">
        <v>8</v>
      </c>
      <c r="D21" s="1" t="s">
        <v>23</v>
      </c>
      <c r="E21" s="1" t="s">
        <v>24</v>
      </c>
      <c r="F21" s="1" t="s">
        <v>25</v>
      </c>
      <c r="G21" s="1" t="s">
        <v>26</v>
      </c>
      <c r="H21" s="1" t="s">
        <v>27</v>
      </c>
      <c r="I21" s="1" t="s">
        <v>28</v>
      </c>
    </row>
    <row r="22" spans="1:10" x14ac:dyDescent="0.3">
      <c r="A22" s="20">
        <v>41000</v>
      </c>
      <c r="B22" s="3">
        <v>6</v>
      </c>
      <c r="C22" s="3" t="s">
        <v>30</v>
      </c>
      <c r="D22" s="3" t="s">
        <v>30</v>
      </c>
      <c r="E22" s="4" t="s">
        <v>30</v>
      </c>
      <c r="F22" s="4" t="s">
        <v>30</v>
      </c>
      <c r="G22" s="4" t="s">
        <v>30</v>
      </c>
      <c r="H22" s="3" t="s">
        <v>30</v>
      </c>
      <c r="I22" s="3" t="s">
        <v>136</v>
      </c>
    </row>
    <row r="23" spans="1:10" x14ac:dyDescent="0.3">
      <c r="A23" s="19"/>
      <c r="B23" s="3">
        <v>7</v>
      </c>
      <c r="C23" s="3" t="s">
        <v>30</v>
      </c>
      <c r="D23" s="3" t="s">
        <v>30</v>
      </c>
      <c r="E23" s="4" t="s">
        <v>30</v>
      </c>
      <c r="F23" s="4" t="s">
        <v>30</v>
      </c>
      <c r="G23" s="4" t="s">
        <v>30</v>
      </c>
      <c r="H23" s="3" t="s">
        <v>30</v>
      </c>
      <c r="I23" s="3" t="s">
        <v>136</v>
      </c>
    </row>
    <row r="24" spans="1:10" x14ac:dyDescent="0.3">
      <c r="A24" s="20">
        <v>41030</v>
      </c>
      <c r="B24" s="3">
        <v>6</v>
      </c>
      <c r="C24" s="3" t="s">
        <v>30</v>
      </c>
      <c r="D24" s="3" t="s">
        <v>30</v>
      </c>
      <c r="E24" s="4" t="s">
        <v>30</v>
      </c>
      <c r="F24" s="4" t="s">
        <v>30</v>
      </c>
      <c r="G24" s="4" t="s">
        <v>30</v>
      </c>
      <c r="H24" s="3" t="s">
        <v>30</v>
      </c>
      <c r="I24" s="3" t="s">
        <v>136</v>
      </c>
    </row>
    <row r="25" spans="1:10" x14ac:dyDescent="0.3">
      <c r="A25" s="19"/>
      <c r="B25" s="3">
        <v>7</v>
      </c>
      <c r="C25" s="3" t="s">
        <v>30</v>
      </c>
      <c r="D25" s="3" t="s">
        <v>30</v>
      </c>
      <c r="E25" s="4" t="s">
        <v>30</v>
      </c>
      <c r="F25" s="4" t="s">
        <v>30</v>
      </c>
      <c r="G25" s="4" t="s">
        <v>30</v>
      </c>
      <c r="H25" s="3" t="s">
        <v>30</v>
      </c>
      <c r="I25" s="3" t="s">
        <v>136</v>
      </c>
      <c r="J25" s="8"/>
    </row>
    <row r="26" spans="1:10" x14ac:dyDescent="0.3">
      <c r="A26" s="20">
        <v>41061</v>
      </c>
      <c r="B26" s="3">
        <v>6</v>
      </c>
      <c r="C26" s="3" t="s">
        <v>30</v>
      </c>
      <c r="D26" s="3" t="s">
        <v>30</v>
      </c>
      <c r="E26" s="4" t="s">
        <v>30</v>
      </c>
      <c r="F26" s="4" t="s">
        <v>30</v>
      </c>
      <c r="G26" s="4" t="s">
        <v>30</v>
      </c>
      <c r="H26" s="3" t="s">
        <v>30</v>
      </c>
      <c r="I26" s="3" t="s">
        <v>136</v>
      </c>
    </row>
    <row r="27" spans="1:10" x14ac:dyDescent="0.3">
      <c r="A27" s="15"/>
      <c r="B27" s="3">
        <v>7</v>
      </c>
      <c r="C27" s="3" t="s">
        <v>30</v>
      </c>
      <c r="D27" s="3" t="s">
        <v>30</v>
      </c>
      <c r="E27" s="4" t="s">
        <v>30</v>
      </c>
      <c r="F27" s="4" t="s">
        <v>30</v>
      </c>
      <c r="G27" s="4" t="s">
        <v>30</v>
      </c>
      <c r="H27" s="3" t="s">
        <v>30</v>
      </c>
      <c r="I27" s="3" t="s">
        <v>136</v>
      </c>
    </row>
    <row r="28" spans="1:10" x14ac:dyDescent="0.3">
      <c r="A28" s="20">
        <v>41091</v>
      </c>
      <c r="B28" s="3">
        <v>6</v>
      </c>
      <c r="C28" s="3" t="s">
        <v>30</v>
      </c>
      <c r="D28" s="3" t="s">
        <v>30</v>
      </c>
      <c r="E28" s="4" t="s">
        <v>30</v>
      </c>
      <c r="F28" s="4" t="s">
        <v>30</v>
      </c>
      <c r="G28" s="4" t="s">
        <v>30</v>
      </c>
      <c r="H28" s="3" t="s">
        <v>30</v>
      </c>
      <c r="I28" s="3" t="s">
        <v>136</v>
      </c>
    </row>
    <row r="29" spans="1:10" x14ac:dyDescent="0.3">
      <c r="A29" s="19"/>
      <c r="B29" s="3">
        <v>7</v>
      </c>
      <c r="C29" s="3" t="s">
        <v>30</v>
      </c>
      <c r="D29" s="3" t="s">
        <v>30</v>
      </c>
      <c r="E29" s="4" t="s">
        <v>30</v>
      </c>
      <c r="F29" s="4" t="s">
        <v>30</v>
      </c>
      <c r="G29" s="4" t="s">
        <v>30</v>
      </c>
      <c r="H29" s="3" t="s">
        <v>30</v>
      </c>
      <c r="I29" s="3" t="s">
        <v>136</v>
      </c>
    </row>
    <row r="30" spans="1:10" x14ac:dyDescent="0.3">
      <c r="A30" s="20">
        <v>41122</v>
      </c>
      <c r="B30" s="3">
        <v>6</v>
      </c>
      <c r="C30" s="3" t="s">
        <v>30</v>
      </c>
      <c r="D30" s="3" t="s">
        <v>30</v>
      </c>
      <c r="E30" s="4" t="s">
        <v>30</v>
      </c>
      <c r="F30" s="4" t="s">
        <v>30</v>
      </c>
      <c r="G30" s="4" t="s">
        <v>30</v>
      </c>
      <c r="H30" s="3" t="s">
        <v>30</v>
      </c>
      <c r="I30" s="3" t="s">
        <v>136</v>
      </c>
    </row>
    <row r="31" spans="1:10" x14ac:dyDescent="0.3">
      <c r="A31" s="15"/>
      <c r="B31" s="3">
        <v>7</v>
      </c>
      <c r="C31" s="3" t="s">
        <v>30</v>
      </c>
      <c r="D31" s="3" t="s">
        <v>30</v>
      </c>
      <c r="E31" s="4" t="s">
        <v>30</v>
      </c>
      <c r="F31" s="4" t="s">
        <v>30</v>
      </c>
      <c r="G31" s="4" t="s">
        <v>30</v>
      </c>
      <c r="H31" s="3" t="s">
        <v>30</v>
      </c>
      <c r="I31" s="3" t="s">
        <v>136</v>
      </c>
    </row>
    <row r="32" spans="1:10" x14ac:dyDescent="0.3">
      <c r="A32" s="20">
        <v>41153</v>
      </c>
      <c r="B32" s="3">
        <v>6</v>
      </c>
      <c r="C32" s="3" t="s">
        <v>30</v>
      </c>
      <c r="D32" s="3" t="s">
        <v>30</v>
      </c>
      <c r="E32" s="4" t="s">
        <v>30</v>
      </c>
      <c r="F32" s="4" t="s">
        <v>30</v>
      </c>
      <c r="G32" s="4" t="s">
        <v>30</v>
      </c>
      <c r="H32" s="3" t="s">
        <v>30</v>
      </c>
      <c r="I32" s="3" t="s">
        <v>136</v>
      </c>
    </row>
    <row r="33" spans="1:9" x14ac:dyDescent="0.3">
      <c r="A33" s="15"/>
      <c r="B33" s="3">
        <v>7</v>
      </c>
      <c r="C33" s="3" t="s">
        <v>30</v>
      </c>
      <c r="D33" s="3" t="s">
        <v>30</v>
      </c>
      <c r="E33" s="4" t="s">
        <v>30</v>
      </c>
      <c r="F33" s="4" t="s">
        <v>30</v>
      </c>
      <c r="G33" s="4" t="s">
        <v>30</v>
      </c>
      <c r="H33" s="3" t="s">
        <v>30</v>
      </c>
      <c r="I33" s="3" t="s">
        <v>136</v>
      </c>
    </row>
    <row r="34" spans="1:9" x14ac:dyDescent="0.3">
      <c r="A34" s="20">
        <v>41183</v>
      </c>
      <c r="B34" s="3">
        <v>6</v>
      </c>
      <c r="C34" s="3" t="s">
        <v>30</v>
      </c>
      <c r="D34" s="3" t="s">
        <v>30</v>
      </c>
      <c r="E34" s="4" t="s">
        <v>30</v>
      </c>
      <c r="F34" s="4" t="s">
        <v>30</v>
      </c>
      <c r="G34" s="4" t="s">
        <v>30</v>
      </c>
      <c r="H34" s="3" t="s">
        <v>30</v>
      </c>
      <c r="I34" s="3" t="s">
        <v>136</v>
      </c>
    </row>
    <row r="35" spans="1:9" x14ac:dyDescent="0.3">
      <c r="A35" s="15"/>
      <c r="B35" s="3">
        <v>7</v>
      </c>
      <c r="C35" s="3" t="s">
        <v>30</v>
      </c>
      <c r="D35" s="3" t="s">
        <v>30</v>
      </c>
      <c r="E35" s="4" t="s">
        <v>30</v>
      </c>
      <c r="F35" s="4" t="s">
        <v>30</v>
      </c>
      <c r="G35" s="4" t="s">
        <v>30</v>
      </c>
      <c r="H35" s="3" t="s">
        <v>30</v>
      </c>
      <c r="I35" s="3" t="s">
        <v>136</v>
      </c>
    </row>
    <row r="36" spans="1:9" x14ac:dyDescent="0.3">
      <c r="A36" s="2">
        <v>41214</v>
      </c>
      <c r="B36" s="3">
        <v>6</v>
      </c>
      <c r="C36" s="3" t="s">
        <v>30</v>
      </c>
      <c r="D36" s="3" t="s">
        <v>30</v>
      </c>
      <c r="E36" s="4" t="s">
        <v>30</v>
      </c>
      <c r="F36" s="4" t="s">
        <v>30</v>
      </c>
      <c r="G36" s="4" t="s">
        <v>30</v>
      </c>
      <c r="H36" s="3" t="s">
        <v>30</v>
      </c>
      <c r="I36" s="3" t="s">
        <v>136</v>
      </c>
    </row>
    <row r="37" spans="1:9" x14ac:dyDescent="0.3">
      <c r="A37" s="3"/>
      <c r="B37" s="3">
        <v>7</v>
      </c>
      <c r="C37" s="3" t="s">
        <v>30</v>
      </c>
      <c r="D37" s="3" t="s">
        <v>30</v>
      </c>
      <c r="E37" s="4" t="s">
        <v>30</v>
      </c>
      <c r="F37" s="4" t="s">
        <v>30</v>
      </c>
      <c r="G37" s="4" t="s">
        <v>30</v>
      </c>
      <c r="H37" s="3" t="s">
        <v>30</v>
      </c>
      <c r="I37" s="3" t="s">
        <v>136</v>
      </c>
    </row>
    <row r="38" spans="1:9" x14ac:dyDescent="0.3">
      <c r="A38" s="2">
        <v>41244</v>
      </c>
      <c r="B38" s="3">
        <v>6</v>
      </c>
      <c r="C38" s="3" t="s">
        <v>30</v>
      </c>
      <c r="D38" s="3" t="s">
        <v>30</v>
      </c>
      <c r="E38" s="4" t="s">
        <v>30</v>
      </c>
      <c r="F38" s="4" t="s">
        <v>30</v>
      </c>
      <c r="G38" s="4" t="s">
        <v>30</v>
      </c>
      <c r="H38" s="3" t="s">
        <v>30</v>
      </c>
      <c r="I38" s="3" t="s">
        <v>136</v>
      </c>
    </row>
    <row r="39" spans="1:9" x14ac:dyDescent="0.3">
      <c r="A39" s="3"/>
      <c r="B39" s="3">
        <v>7</v>
      </c>
      <c r="C39" s="3" t="s">
        <v>30</v>
      </c>
      <c r="D39" s="3" t="s">
        <v>30</v>
      </c>
      <c r="E39" s="4" t="s">
        <v>30</v>
      </c>
      <c r="F39" s="4" t="s">
        <v>30</v>
      </c>
      <c r="G39" s="4" t="s">
        <v>30</v>
      </c>
      <c r="H39" s="3" t="s">
        <v>30</v>
      </c>
      <c r="I39" s="3" t="s">
        <v>136</v>
      </c>
    </row>
    <row r="40" spans="1:9" x14ac:dyDescent="0.3">
      <c r="A40" s="2">
        <v>41275</v>
      </c>
      <c r="B40" s="3">
        <v>6</v>
      </c>
      <c r="C40" s="3" t="s">
        <v>30</v>
      </c>
      <c r="D40" s="3" t="s">
        <v>30</v>
      </c>
      <c r="E40" s="4" t="s">
        <v>30</v>
      </c>
      <c r="F40" s="4" t="s">
        <v>30</v>
      </c>
      <c r="G40" s="4" t="s">
        <v>30</v>
      </c>
      <c r="H40" s="3" t="s">
        <v>30</v>
      </c>
      <c r="I40" s="3" t="s">
        <v>136</v>
      </c>
    </row>
    <row r="41" spans="1:9" x14ac:dyDescent="0.3">
      <c r="A41" s="3"/>
      <c r="B41" s="3">
        <v>7</v>
      </c>
      <c r="C41" s="3" t="s">
        <v>30</v>
      </c>
      <c r="D41" s="3" t="s">
        <v>30</v>
      </c>
      <c r="E41" s="4" t="s">
        <v>30</v>
      </c>
      <c r="F41" s="4" t="s">
        <v>30</v>
      </c>
      <c r="G41" s="4" t="s">
        <v>30</v>
      </c>
      <c r="H41" s="3" t="s">
        <v>30</v>
      </c>
      <c r="I41" s="3" t="s">
        <v>136</v>
      </c>
    </row>
    <row r="42" spans="1:9" x14ac:dyDescent="0.3">
      <c r="A42" s="2">
        <v>41306</v>
      </c>
      <c r="B42" s="3">
        <v>6</v>
      </c>
      <c r="C42" s="3" t="s">
        <v>30</v>
      </c>
      <c r="D42" s="3" t="s">
        <v>30</v>
      </c>
      <c r="E42" s="4" t="s">
        <v>30</v>
      </c>
      <c r="F42" s="4" t="s">
        <v>30</v>
      </c>
      <c r="G42" s="4" t="s">
        <v>30</v>
      </c>
      <c r="H42" s="3" t="s">
        <v>30</v>
      </c>
      <c r="I42" s="3" t="s">
        <v>136</v>
      </c>
    </row>
    <row r="43" spans="1:9" x14ac:dyDescent="0.3">
      <c r="A43" s="2"/>
      <c r="B43" s="3">
        <v>7</v>
      </c>
      <c r="C43" s="3" t="s">
        <v>30</v>
      </c>
      <c r="D43" s="3" t="s">
        <v>30</v>
      </c>
      <c r="E43" s="4" t="s">
        <v>30</v>
      </c>
      <c r="F43" s="4" t="s">
        <v>30</v>
      </c>
      <c r="G43" s="4" t="s">
        <v>30</v>
      </c>
      <c r="H43" s="3" t="s">
        <v>30</v>
      </c>
      <c r="I43" s="3" t="s">
        <v>136</v>
      </c>
    </row>
    <row r="44" spans="1:9" x14ac:dyDescent="0.3">
      <c r="A44" s="2">
        <v>41334</v>
      </c>
      <c r="B44" s="3">
        <v>6</v>
      </c>
      <c r="C44" s="3" t="s">
        <v>30</v>
      </c>
      <c r="D44" s="3" t="s">
        <v>30</v>
      </c>
      <c r="E44" s="4" t="s">
        <v>30</v>
      </c>
      <c r="F44" s="4" t="s">
        <v>30</v>
      </c>
      <c r="G44" s="4" t="s">
        <v>30</v>
      </c>
      <c r="H44" s="3" t="s">
        <v>30</v>
      </c>
      <c r="I44" s="3" t="s">
        <v>136</v>
      </c>
    </row>
    <row r="45" spans="1:9" x14ac:dyDescent="0.3">
      <c r="A45" s="2"/>
      <c r="B45" s="3">
        <v>7</v>
      </c>
      <c r="C45" s="3" t="s">
        <v>30</v>
      </c>
      <c r="D45" s="3" t="s">
        <v>30</v>
      </c>
      <c r="E45" s="4" t="s">
        <v>30</v>
      </c>
      <c r="F45" s="4" t="s">
        <v>30</v>
      </c>
      <c r="G45" s="4" t="s">
        <v>30</v>
      </c>
      <c r="H45" s="3" t="s">
        <v>30</v>
      </c>
      <c r="I45" s="3" t="s">
        <v>136</v>
      </c>
    </row>
    <row r="46" spans="1:9" x14ac:dyDescent="0.3">
      <c r="A46" s="2">
        <v>41365</v>
      </c>
      <c r="B46" s="3">
        <v>6</v>
      </c>
      <c r="C46" s="3" t="s">
        <v>30</v>
      </c>
      <c r="D46" s="3" t="s">
        <v>30</v>
      </c>
      <c r="E46" s="4" t="s">
        <v>30</v>
      </c>
      <c r="F46" s="4" t="s">
        <v>30</v>
      </c>
      <c r="G46" s="4" t="s">
        <v>30</v>
      </c>
      <c r="H46" s="3" t="s">
        <v>30</v>
      </c>
      <c r="I46" s="3" t="s">
        <v>136</v>
      </c>
    </row>
    <row r="47" spans="1:9" x14ac:dyDescent="0.3">
      <c r="A47" s="3"/>
      <c r="B47" s="3">
        <v>7</v>
      </c>
      <c r="C47" s="3" t="s">
        <v>30</v>
      </c>
      <c r="D47" s="3" t="s">
        <v>30</v>
      </c>
      <c r="E47" s="4" t="s">
        <v>30</v>
      </c>
      <c r="F47" s="4" t="s">
        <v>30</v>
      </c>
      <c r="G47" s="4" t="s">
        <v>30</v>
      </c>
      <c r="H47" s="3" t="s">
        <v>30</v>
      </c>
      <c r="I47" s="3" t="s">
        <v>136</v>
      </c>
    </row>
    <row r="48" spans="1:9" x14ac:dyDescent="0.3">
      <c r="A48" s="2">
        <v>41395</v>
      </c>
      <c r="B48" s="3">
        <v>6</v>
      </c>
      <c r="C48" s="3" t="s">
        <v>30</v>
      </c>
      <c r="D48" s="3" t="s">
        <v>30</v>
      </c>
      <c r="E48" s="4" t="s">
        <v>30</v>
      </c>
      <c r="F48" s="4" t="s">
        <v>30</v>
      </c>
      <c r="G48" s="4" t="s">
        <v>30</v>
      </c>
      <c r="H48" s="3" t="s">
        <v>30</v>
      </c>
      <c r="I48" s="3" t="s">
        <v>136</v>
      </c>
    </row>
    <row r="49" spans="1:9" x14ac:dyDescent="0.3">
      <c r="A49" s="3"/>
      <c r="B49" s="3">
        <v>7</v>
      </c>
      <c r="C49" s="3" t="s">
        <v>30</v>
      </c>
      <c r="D49" s="3" t="s">
        <v>30</v>
      </c>
      <c r="E49" s="4" t="s">
        <v>30</v>
      </c>
      <c r="F49" s="4" t="s">
        <v>30</v>
      </c>
      <c r="G49" s="4" t="s">
        <v>30</v>
      </c>
      <c r="H49" s="3" t="s">
        <v>30</v>
      </c>
      <c r="I49" s="3" t="s">
        <v>136</v>
      </c>
    </row>
    <row r="50" spans="1:9" x14ac:dyDescent="0.3">
      <c r="A50" s="2">
        <v>41426</v>
      </c>
      <c r="B50" s="3">
        <v>6</v>
      </c>
      <c r="C50" s="3" t="s">
        <v>30</v>
      </c>
      <c r="D50" s="3" t="s">
        <v>30</v>
      </c>
      <c r="E50" s="4" t="s">
        <v>30</v>
      </c>
      <c r="F50" s="4" t="s">
        <v>30</v>
      </c>
      <c r="G50" s="4" t="s">
        <v>30</v>
      </c>
      <c r="H50" s="3" t="s">
        <v>30</v>
      </c>
      <c r="I50" s="3" t="s">
        <v>136</v>
      </c>
    </row>
    <row r="51" spans="1:9" x14ac:dyDescent="0.3">
      <c r="A51" s="3"/>
      <c r="B51" s="3">
        <v>7</v>
      </c>
      <c r="C51" s="3" t="s">
        <v>30</v>
      </c>
      <c r="D51" s="3" t="s">
        <v>30</v>
      </c>
      <c r="E51" s="4" t="s">
        <v>30</v>
      </c>
      <c r="F51" s="4" t="s">
        <v>30</v>
      </c>
      <c r="G51" s="4" t="s">
        <v>30</v>
      </c>
      <c r="H51" s="3" t="s">
        <v>30</v>
      </c>
      <c r="I51" s="3" t="s">
        <v>136</v>
      </c>
    </row>
    <row r="52" spans="1:9" x14ac:dyDescent="0.3">
      <c r="A52" s="2">
        <v>41456</v>
      </c>
      <c r="B52" s="3">
        <v>6</v>
      </c>
      <c r="C52" s="3" t="s">
        <v>30</v>
      </c>
      <c r="D52" s="3" t="s">
        <v>30</v>
      </c>
      <c r="E52" s="4" t="s">
        <v>30</v>
      </c>
      <c r="F52" s="4" t="s">
        <v>30</v>
      </c>
      <c r="G52" s="4" t="s">
        <v>30</v>
      </c>
      <c r="H52" s="3" t="s">
        <v>30</v>
      </c>
      <c r="I52" s="3" t="s">
        <v>136</v>
      </c>
    </row>
    <row r="53" spans="1:9" x14ac:dyDescent="0.3">
      <c r="A53" s="3"/>
      <c r="B53" s="3">
        <v>7</v>
      </c>
      <c r="C53" s="3" t="s">
        <v>30</v>
      </c>
      <c r="D53" s="3" t="s">
        <v>30</v>
      </c>
      <c r="E53" s="4" t="s">
        <v>30</v>
      </c>
      <c r="F53" s="4" t="s">
        <v>30</v>
      </c>
      <c r="G53" s="4" t="s">
        <v>30</v>
      </c>
      <c r="H53" s="3" t="s">
        <v>30</v>
      </c>
      <c r="I53" s="3" t="s">
        <v>136</v>
      </c>
    </row>
    <row r="54" spans="1:9" x14ac:dyDescent="0.3">
      <c r="A54" s="2">
        <v>41487</v>
      </c>
      <c r="B54" s="3">
        <v>6</v>
      </c>
      <c r="C54" s="3" t="s">
        <v>30</v>
      </c>
      <c r="D54" s="3" t="s">
        <v>30</v>
      </c>
      <c r="E54" s="4" t="s">
        <v>30</v>
      </c>
      <c r="F54" s="4" t="s">
        <v>30</v>
      </c>
      <c r="G54" s="4" t="s">
        <v>30</v>
      </c>
      <c r="H54" s="3" t="s">
        <v>30</v>
      </c>
      <c r="I54" s="3" t="s">
        <v>136</v>
      </c>
    </row>
    <row r="55" spans="1:9" x14ac:dyDescent="0.3">
      <c r="A55" s="3"/>
      <c r="B55" s="3">
        <v>7</v>
      </c>
      <c r="C55" s="3" t="s">
        <v>30</v>
      </c>
      <c r="D55" s="3" t="s">
        <v>30</v>
      </c>
      <c r="E55" s="4" t="s">
        <v>30</v>
      </c>
      <c r="F55" s="4" t="s">
        <v>30</v>
      </c>
      <c r="G55" s="4" t="s">
        <v>30</v>
      </c>
      <c r="H55" s="3" t="s">
        <v>30</v>
      </c>
      <c r="I55" s="3" t="s">
        <v>136</v>
      </c>
    </row>
    <row r="56" spans="1:9" x14ac:dyDescent="0.3">
      <c r="A56" s="2">
        <v>41518</v>
      </c>
      <c r="B56" s="3">
        <v>6</v>
      </c>
      <c r="C56" s="3" t="s">
        <v>30</v>
      </c>
      <c r="D56" s="3" t="s">
        <v>30</v>
      </c>
      <c r="E56" s="4" t="s">
        <v>30</v>
      </c>
      <c r="F56" s="4" t="s">
        <v>30</v>
      </c>
      <c r="G56" s="4" t="s">
        <v>30</v>
      </c>
      <c r="H56" s="3" t="s">
        <v>30</v>
      </c>
      <c r="I56" s="3" t="s">
        <v>136</v>
      </c>
    </row>
    <row r="57" spans="1:9" x14ac:dyDescent="0.3">
      <c r="A57" s="3"/>
      <c r="B57" s="3">
        <v>7</v>
      </c>
      <c r="C57" s="3" t="s">
        <v>30</v>
      </c>
      <c r="D57" s="3" t="s">
        <v>30</v>
      </c>
      <c r="E57" s="4" t="s">
        <v>30</v>
      </c>
      <c r="F57" s="4" t="s">
        <v>30</v>
      </c>
      <c r="G57" s="4" t="s">
        <v>30</v>
      </c>
      <c r="H57" s="3" t="s">
        <v>30</v>
      </c>
      <c r="I57" s="3" t="s">
        <v>136</v>
      </c>
    </row>
    <row r="58" spans="1:9" x14ac:dyDescent="0.3">
      <c r="A58" s="2">
        <v>41548</v>
      </c>
      <c r="B58" s="3">
        <v>6</v>
      </c>
      <c r="C58" s="3" t="s">
        <v>30</v>
      </c>
      <c r="D58" s="3" t="s">
        <v>30</v>
      </c>
      <c r="E58" s="4" t="s">
        <v>30</v>
      </c>
      <c r="F58" s="4" t="s">
        <v>30</v>
      </c>
      <c r="G58" s="4" t="s">
        <v>30</v>
      </c>
      <c r="H58" s="3" t="s">
        <v>30</v>
      </c>
      <c r="I58" s="3" t="s">
        <v>136</v>
      </c>
    </row>
    <row r="59" spans="1:9" x14ac:dyDescent="0.3">
      <c r="A59" s="3"/>
      <c r="B59" s="3">
        <v>7</v>
      </c>
      <c r="C59" s="3" t="s">
        <v>30</v>
      </c>
      <c r="D59" s="3" t="s">
        <v>30</v>
      </c>
      <c r="E59" s="4" t="s">
        <v>30</v>
      </c>
      <c r="F59" s="4" t="s">
        <v>30</v>
      </c>
      <c r="G59" s="4" t="s">
        <v>30</v>
      </c>
      <c r="H59" s="3" t="s">
        <v>30</v>
      </c>
      <c r="I59" s="3" t="s">
        <v>136</v>
      </c>
    </row>
    <row r="60" spans="1:9" x14ac:dyDescent="0.3">
      <c r="A60" s="2">
        <v>41579</v>
      </c>
      <c r="B60" s="3">
        <v>6</v>
      </c>
      <c r="C60" s="3" t="s">
        <v>30</v>
      </c>
      <c r="D60" s="3" t="s">
        <v>30</v>
      </c>
      <c r="E60" s="4" t="s">
        <v>30</v>
      </c>
      <c r="F60" s="4" t="s">
        <v>30</v>
      </c>
      <c r="G60" s="4" t="s">
        <v>30</v>
      </c>
      <c r="H60" s="3" t="s">
        <v>30</v>
      </c>
      <c r="I60" s="3" t="s">
        <v>136</v>
      </c>
    </row>
    <row r="61" spans="1:9" x14ac:dyDescent="0.3">
      <c r="A61" s="3"/>
      <c r="B61" s="3">
        <v>7</v>
      </c>
      <c r="C61" s="3" t="s">
        <v>30</v>
      </c>
      <c r="D61" s="3" t="s">
        <v>30</v>
      </c>
      <c r="E61" s="4" t="s">
        <v>30</v>
      </c>
      <c r="F61" s="4" t="s">
        <v>30</v>
      </c>
      <c r="G61" s="4" t="s">
        <v>30</v>
      </c>
      <c r="H61" s="3" t="s">
        <v>30</v>
      </c>
      <c r="I61" s="3" t="s">
        <v>136</v>
      </c>
    </row>
    <row r="62" spans="1:9" x14ac:dyDescent="0.3">
      <c r="A62" s="2">
        <v>41609</v>
      </c>
      <c r="B62" s="3">
        <v>6</v>
      </c>
      <c r="C62" s="3" t="s">
        <v>30</v>
      </c>
      <c r="D62" s="3" t="s">
        <v>30</v>
      </c>
      <c r="E62" s="4" t="s">
        <v>30</v>
      </c>
      <c r="F62" s="4" t="s">
        <v>30</v>
      </c>
      <c r="G62" s="4" t="s">
        <v>30</v>
      </c>
      <c r="H62" s="3" t="s">
        <v>30</v>
      </c>
      <c r="I62" s="3" t="s">
        <v>136</v>
      </c>
    </row>
    <row r="63" spans="1:9" x14ac:dyDescent="0.3">
      <c r="A63" s="3"/>
      <c r="B63" s="3">
        <v>7</v>
      </c>
      <c r="C63" s="3" t="s">
        <v>30</v>
      </c>
      <c r="D63" s="3" t="s">
        <v>30</v>
      </c>
      <c r="E63" s="4" t="s">
        <v>30</v>
      </c>
      <c r="F63" s="4" t="s">
        <v>30</v>
      </c>
      <c r="G63" s="4" t="s">
        <v>30</v>
      </c>
      <c r="H63" s="3" t="s">
        <v>30</v>
      </c>
      <c r="I63" s="3" t="s">
        <v>136</v>
      </c>
    </row>
    <row r="64" spans="1:9" x14ac:dyDescent="0.3">
      <c r="A64" s="2">
        <v>41640</v>
      </c>
      <c r="B64" s="3">
        <v>6</v>
      </c>
      <c r="C64" s="3" t="s">
        <v>30</v>
      </c>
      <c r="D64" s="3" t="s">
        <v>30</v>
      </c>
      <c r="E64" s="4" t="s">
        <v>30</v>
      </c>
      <c r="F64" s="4" t="s">
        <v>30</v>
      </c>
      <c r="G64" s="4" t="s">
        <v>30</v>
      </c>
      <c r="H64" s="3" t="s">
        <v>30</v>
      </c>
      <c r="I64" s="3" t="s">
        <v>136</v>
      </c>
    </row>
    <row r="65" spans="1:9" x14ac:dyDescent="0.3">
      <c r="A65" s="2"/>
      <c r="B65" s="3">
        <v>7</v>
      </c>
      <c r="C65" s="3" t="s">
        <v>30</v>
      </c>
      <c r="D65" s="3" t="s">
        <v>30</v>
      </c>
      <c r="E65" s="4" t="s">
        <v>30</v>
      </c>
      <c r="F65" s="4" t="s">
        <v>30</v>
      </c>
      <c r="G65" s="4" t="s">
        <v>30</v>
      </c>
      <c r="H65" s="3" t="s">
        <v>30</v>
      </c>
      <c r="I65" s="3" t="s">
        <v>136</v>
      </c>
    </row>
    <row r="66" spans="1:9" x14ac:dyDescent="0.3">
      <c r="A66" s="2">
        <v>41671</v>
      </c>
      <c r="B66" s="3">
        <v>6</v>
      </c>
      <c r="C66" s="3" t="s">
        <v>30</v>
      </c>
      <c r="D66" s="3" t="s">
        <v>30</v>
      </c>
      <c r="E66" s="4" t="s">
        <v>30</v>
      </c>
      <c r="F66" s="4" t="s">
        <v>30</v>
      </c>
      <c r="G66" s="4" t="s">
        <v>30</v>
      </c>
      <c r="H66" s="3" t="s">
        <v>30</v>
      </c>
      <c r="I66" s="3" t="s">
        <v>136</v>
      </c>
    </row>
    <row r="67" spans="1:9" x14ac:dyDescent="0.3">
      <c r="A67" s="3"/>
      <c r="B67" s="3">
        <v>7</v>
      </c>
      <c r="C67" s="3" t="s">
        <v>30</v>
      </c>
      <c r="D67" s="3" t="s">
        <v>30</v>
      </c>
      <c r="E67" s="4" t="s">
        <v>30</v>
      </c>
      <c r="F67" s="4" t="s">
        <v>30</v>
      </c>
      <c r="G67" s="4" t="s">
        <v>30</v>
      </c>
      <c r="H67" s="3" t="s">
        <v>30</v>
      </c>
      <c r="I67" s="3" t="s">
        <v>136</v>
      </c>
    </row>
    <row r="68" spans="1:9" x14ac:dyDescent="0.3">
      <c r="A68" s="2">
        <v>41699</v>
      </c>
      <c r="B68" s="3">
        <v>6</v>
      </c>
      <c r="C68" s="3" t="s">
        <v>30</v>
      </c>
      <c r="D68" s="3" t="s">
        <v>30</v>
      </c>
      <c r="E68" s="4" t="s">
        <v>30</v>
      </c>
      <c r="F68" s="4" t="s">
        <v>30</v>
      </c>
      <c r="G68" s="4" t="s">
        <v>30</v>
      </c>
      <c r="H68" s="3" t="s">
        <v>30</v>
      </c>
      <c r="I68" s="3" t="s">
        <v>136</v>
      </c>
    </row>
    <row r="69" spans="1:9" x14ac:dyDescent="0.3">
      <c r="A69" s="3"/>
      <c r="B69" s="3">
        <v>7</v>
      </c>
      <c r="C69" s="3" t="s">
        <v>30</v>
      </c>
      <c r="D69" s="3" t="s">
        <v>30</v>
      </c>
      <c r="E69" s="4" t="s">
        <v>30</v>
      </c>
      <c r="F69" s="4" t="s">
        <v>30</v>
      </c>
      <c r="G69" s="4" t="s">
        <v>30</v>
      </c>
      <c r="H69" s="3" t="s">
        <v>30</v>
      </c>
      <c r="I69" s="3" t="s">
        <v>136</v>
      </c>
    </row>
    <row r="70" spans="1:9" x14ac:dyDescent="0.3">
      <c r="A70" s="2">
        <v>41730</v>
      </c>
      <c r="B70" s="3">
        <v>6</v>
      </c>
      <c r="C70" s="3" t="s">
        <v>30</v>
      </c>
      <c r="D70" s="3" t="s">
        <v>30</v>
      </c>
      <c r="E70" s="4" t="s">
        <v>30</v>
      </c>
      <c r="F70" s="4" t="s">
        <v>30</v>
      </c>
      <c r="G70" s="4" t="s">
        <v>30</v>
      </c>
      <c r="H70" s="3" t="s">
        <v>30</v>
      </c>
      <c r="I70" s="3" t="s">
        <v>136</v>
      </c>
    </row>
    <row r="71" spans="1:9" x14ac:dyDescent="0.3">
      <c r="A71" s="3"/>
      <c r="B71" s="3">
        <v>7</v>
      </c>
      <c r="C71" s="3" t="s">
        <v>30</v>
      </c>
      <c r="D71" s="3" t="s">
        <v>30</v>
      </c>
      <c r="E71" s="4" t="s">
        <v>30</v>
      </c>
      <c r="F71" s="4" t="s">
        <v>30</v>
      </c>
      <c r="G71" s="4" t="s">
        <v>30</v>
      </c>
      <c r="H71" s="3" t="s">
        <v>30</v>
      </c>
      <c r="I71" s="3" t="s">
        <v>136</v>
      </c>
    </row>
    <row r="72" spans="1:9" x14ac:dyDescent="0.3">
      <c r="A72" s="2">
        <v>41760</v>
      </c>
      <c r="B72" s="3">
        <v>6</v>
      </c>
      <c r="C72" s="3" t="s">
        <v>30</v>
      </c>
      <c r="D72" s="3" t="s">
        <v>30</v>
      </c>
      <c r="E72" s="4" t="s">
        <v>30</v>
      </c>
      <c r="F72" s="4" t="s">
        <v>30</v>
      </c>
      <c r="G72" s="4" t="s">
        <v>30</v>
      </c>
      <c r="H72" s="3" t="s">
        <v>30</v>
      </c>
      <c r="I72" s="3" t="s">
        <v>136</v>
      </c>
    </row>
    <row r="73" spans="1:9" x14ac:dyDescent="0.3">
      <c r="A73" s="3"/>
      <c r="B73" s="3">
        <v>7</v>
      </c>
      <c r="C73" s="3" t="s">
        <v>30</v>
      </c>
      <c r="D73" s="3" t="s">
        <v>30</v>
      </c>
      <c r="E73" s="4" t="s">
        <v>30</v>
      </c>
      <c r="F73" s="4" t="s">
        <v>30</v>
      </c>
      <c r="G73" s="4" t="s">
        <v>30</v>
      </c>
      <c r="H73" s="3" t="s">
        <v>30</v>
      </c>
      <c r="I73" s="3" t="s">
        <v>136</v>
      </c>
    </row>
    <row r="74" spans="1:9" x14ac:dyDescent="0.3">
      <c r="A74" s="2">
        <v>41791</v>
      </c>
      <c r="B74" s="3">
        <v>6</v>
      </c>
      <c r="C74" s="3" t="s">
        <v>30</v>
      </c>
      <c r="D74" s="3" t="s">
        <v>30</v>
      </c>
      <c r="E74" s="4" t="s">
        <v>30</v>
      </c>
      <c r="F74" s="4" t="s">
        <v>30</v>
      </c>
      <c r="G74" s="4" t="s">
        <v>30</v>
      </c>
      <c r="H74" s="3" t="s">
        <v>30</v>
      </c>
      <c r="I74" s="3" t="s">
        <v>136</v>
      </c>
    </row>
    <row r="75" spans="1:9" x14ac:dyDescent="0.3">
      <c r="A75" s="3"/>
      <c r="B75" s="3">
        <v>7</v>
      </c>
      <c r="C75" s="3" t="s">
        <v>30</v>
      </c>
      <c r="D75" s="3" t="s">
        <v>30</v>
      </c>
      <c r="E75" s="4" t="s">
        <v>30</v>
      </c>
      <c r="F75" s="4" t="s">
        <v>30</v>
      </c>
      <c r="G75" s="4" t="s">
        <v>30</v>
      </c>
      <c r="H75" s="3" t="s">
        <v>30</v>
      </c>
      <c r="I75" s="3" t="s">
        <v>136</v>
      </c>
    </row>
    <row r="76" spans="1:9" x14ac:dyDescent="0.3">
      <c r="A76" s="2">
        <v>41821</v>
      </c>
      <c r="B76" s="3">
        <v>6</v>
      </c>
      <c r="C76" s="3" t="s">
        <v>30</v>
      </c>
      <c r="D76" s="3" t="s">
        <v>30</v>
      </c>
      <c r="E76" s="4" t="s">
        <v>30</v>
      </c>
      <c r="F76" s="4" t="s">
        <v>30</v>
      </c>
      <c r="G76" s="4" t="s">
        <v>30</v>
      </c>
      <c r="H76" s="3" t="s">
        <v>30</v>
      </c>
      <c r="I76" s="3" t="s">
        <v>136</v>
      </c>
    </row>
    <row r="77" spans="1:9" x14ac:dyDescent="0.3">
      <c r="A77" s="3"/>
      <c r="B77" s="3">
        <v>7</v>
      </c>
      <c r="C77" s="3" t="s">
        <v>30</v>
      </c>
      <c r="D77" s="3" t="s">
        <v>30</v>
      </c>
      <c r="E77" s="4" t="s">
        <v>30</v>
      </c>
      <c r="F77" s="4" t="s">
        <v>30</v>
      </c>
      <c r="G77" s="4" t="s">
        <v>30</v>
      </c>
      <c r="H77" s="3" t="s">
        <v>30</v>
      </c>
      <c r="I77" s="3" t="s">
        <v>136</v>
      </c>
    </row>
    <row r="78" spans="1:9" x14ac:dyDescent="0.3">
      <c r="A78" s="2">
        <v>41852</v>
      </c>
      <c r="B78" s="3">
        <v>6</v>
      </c>
      <c r="C78" s="3" t="s">
        <v>30</v>
      </c>
      <c r="D78" s="3" t="s">
        <v>30</v>
      </c>
      <c r="E78" s="4" t="s">
        <v>30</v>
      </c>
      <c r="F78" s="4" t="s">
        <v>30</v>
      </c>
      <c r="G78" s="4" t="s">
        <v>30</v>
      </c>
      <c r="H78" s="3" t="s">
        <v>30</v>
      </c>
      <c r="I78" s="3" t="s">
        <v>136</v>
      </c>
    </row>
    <row r="79" spans="1:9" x14ac:dyDescent="0.3">
      <c r="A79" s="3"/>
      <c r="B79" s="3">
        <v>7</v>
      </c>
      <c r="C79" s="3" t="s">
        <v>30</v>
      </c>
      <c r="D79" s="3" t="s">
        <v>30</v>
      </c>
      <c r="E79" s="4" t="s">
        <v>30</v>
      </c>
      <c r="F79" s="4" t="s">
        <v>30</v>
      </c>
      <c r="G79" s="4" t="s">
        <v>30</v>
      </c>
      <c r="H79" s="3" t="s">
        <v>30</v>
      </c>
      <c r="I79" s="3" t="s">
        <v>136</v>
      </c>
    </row>
    <row r="80" spans="1:9" x14ac:dyDescent="0.3">
      <c r="A80" s="2">
        <v>41883</v>
      </c>
      <c r="B80" s="3">
        <v>6</v>
      </c>
      <c r="C80" s="3" t="s">
        <v>30</v>
      </c>
      <c r="D80" s="3" t="s">
        <v>30</v>
      </c>
      <c r="E80" s="4" t="s">
        <v>30</v>
      </c>
      <c r="F80" s="4" t="s">
        <v>30</v>
      </c>
      <c r="G80" s="4" t="s">
        <v>30</v>
      </c>
      <c r="H80" s="3" t="s">
        <v>30</v>
      </c>
      <c r="I80" s="3" t="s">
        <v>136</v>
      </c>
    </row>
    <row r="81" spans="1:9" x14ac:dyDescent="0.3">
      <c r="A81" s="3"/>
      <c r="B81" s="3">
        <v>7</v>
      </c>
      <c r="C81" s="3" t="s">
        <v>30</v>
      </c>
      <c r="D81" s="3" t="s">
        <v>30</v>
      </c>
      <c r="E81" s="4" t="s">
        <v>30</v>
      </c>
      <c r="F81" s="4" t="s">
        <v>30</v>
      </c>
      <c r="G81" s="4" t="s">
        <v>30</v>
      </c>
      <c r="H81" s="3" t="s">
        <v>30</v>
      </c>
      <c r="I81" s="3" t="s">
        <v>136</v>
      </c>
    </row>
    <row r="82" spans="1:9" x14ac:dyDescent="0.3">
      <c r="A82" s="2">
        <v>41913</v>
      </c>
      <c r="B82" s="3">
        <v>6</v>
      </c>
      <c r="C82" s="3" t="s">
        <v>30</v>
      </c>
      <c r="D82" s="3" t="s">
        <v>30</v>
      </c>
      <c r="E82" s="4" t="s">
        <v>30</v>
      </c>
      <c r="F82" s="4" t="s">
        <v>30</v>
      </c>
      <c r="G82" s="4" t="s">
        <v>30</v>
      </c>
      <c r="H82" s="3" t="s">
        <v>30</v>
      </c>
      <c r="I82" s="3" t="s">
        <v>136</v>
      </c>
    </row>
    <row r="83" spans="1:9" x14ac:dyDescent="0.3">
      <c r="A83" s="3"/>
      <c r="B83" s="3">
        <v>7</v>
      </c>
      <c r="C83" s="3" t="s">
        <v>30</v>
      </c>
      <c r="D83" s="3" t="s">
        <v>30</v>
      </c>
      <c r="E83" s="4" t="s">
        <v>30</v>
      </c>
      <c r="F83" s="4" t="s">
        <v>30</v>
      </c>
      <c r="G83" s="4" t="s">
        <v>30</v>
      </c>
      <c r="H83" s="3" t="s">
        <v>30</v>
      </c>
      <c r="I83" s="3" t="s">
        <v>136</v>
      </c>
    </row>
    <row r="84" spans="1:9" x14ac:dyDescent="0.3">
      <c r="A84" s="2">
        <v>41944</v>
      </c>
      <c r="B84" s="3">
        <v>6</v>
      </c>
      <c r="C84" s="3" t="s">
        <v>30</v>
      </c>
      <c r="D84" s="3" t="s">
        <v>30</v>
      </c>
      <c r="E84" s="4" t="s">
        <v>30</v>
      </c>
      <c r="F84" s="4" t="s">
        <v>30</v>
      </c>
      <c r="G84" s="4" t="s">
        <v>30</v>
      </c>
      <c r="H84" s="3" t="s">
        <v>30</v>
      </c>
      <c r="I84" s="3" t="s">
        <v>136</v>
      </c>
    </row>
    <row r="85" spans="1:9" x14ac:dyDescent="0.3">
      <c r="A85" s="3"/>
      <c r="B85" s="3">
        <v>7</v>
      </c>
      <c r="C85" s="3" t="s">
        <v>30</v>
      </c>
      <c r="D85" s="3" t="s">
        <v>30</v>
      </c>
      <c r="E85" s="4" t="s">
        <v>30</v>
      </c>
      <c r="F85" s="4" t="s">
        <v>30</v>
      </c>
      <c r="G85" s="4" t="s">
        <v>30</v>
      </c>
      <c r="H85" s="3" t="s">
        <v>30</v>
      </c>
      <c r="I85" s="3" t="s">
        <v>136</v>
      </c>
    </row>
    <row r="86" spans="1:9" x14ac:dyDescent="0.3">
      <c r="A86" s="2">
        <v>41974</v>
      </c>
      <c r="B86" s="3">
        <v>6</v>
      </c>
      <c r="C86" s="3" t="s">
        <v>30</v>
      </c>
      <c r="D86" s="3" t="s">
        <v>30</v>
      </c>
      <c r="E86" s="4" t="s">
        <v>30</v>
      </c>
      <c r="F86" s="4" t="s">
        <v>30</v>
      </c>
      <c r="G86" s="4" t="s">
        <v>30</v>
      </c>
      <c r="H86" s="3" t="s">
        <v>30</v>
      </c>
      <c r="I86" s="3" t="s">
        <v>136</v>
      </c>
    </row>
    <row r="87" spans="1:9" x14ac:dyDescent="0.3">
      <c r="A87" s="3"/>
      <c r="B87" s="3">
        <v>7</v>
      </c>
      <c r="C87" s="3" t="s">
        <v>30</v>
      </c>
      <c r="D87" s="3" t="s">
        <v>30</v>
      </c>
      <c r="E87" s="4" t="s">
        <v>30</v>
      </c>
      <c r="F87" s="4" t="s">
        <v>30</v>
      </c>
      <c r="G87" s="4" t="s">
        <v>30</v>
      </c>
      <c r="H87" s="3" t="s">
        <v>30</v>
      </c>
      <c r="I87" s="3" t="s">
        <v>136</v>
      </c>
    </row>
    <row r="88" spans="1:9" x14ac:dyDescent="0.3">
      <c r="A88" s="2">
        <v>42005</v>
      </c>
      <c r="B88" s="3">
        <v>6</v>
      </c>
      <c r="C88" s="3" t="s">
        <v>30</v>
      </c>
      <c r="D88" s="3" t="s">
        <v>30</v>
      </c>
      <c r="E88" s="4" t="s">
        <v>30</v>
      </c>
      <c r="F88" s="4" t="s">
        <v>30</v>
      </c>
      <c r="G88" s="4" t="s">
        <v>30</v>
      </c>
      <c r="H88" s="3" t="s">
        <v>30</v>
      </c>
      <c r="I88" s="3" t="s">
        <v>136</v>
      </c>
    </row>
    <row r="89" spans="1:9" x14ac:dyDescent="0.3">
      <c r="A89" s="3"/>
      <c r="B89" s="3">
        <v>7</v>
      </c>
      <c r="C89" s="3" t="s">
        <v>30</v>
      </c>
      <c r="D89" s="3" t="s">
        <v>30</v>
      </c>
      <c r="E89" s="4" t="s">
        <v>30</v>
      </c>
      <c r="F89" s="4" t="s">
        <v>30</v>
      </c>
      <c r="G89" s="4" t="s">
        <v>30</v>
      </c>
      <c r="H89" s="3" t="s">
        <v>30</v>
      </c>
      <c r="I89" s="3" t="s">
        <v>136</v>
      </c>
    </row>
    <row r="90" spans="1:9" x14ac:dyDescent="0.3">
      <c r="A90" s="2">
        <v>42036</v>
      </c>
      <c r="B90" s="3">
        <v>6</v>
      </c>
      <c r="C90" s="3" t="s">
        <v>30</v>
      </c>
      <c r="D90" s="3" t="s">
        <v>30</v>
      </c>
      <c r="E90" s="4" t="s">
        <v>30</v>
      </c>
      <c r="F90" s="4" t="s">
        <v>30</v>
      </c>
      <c r="G90" s="4" t="s">
        <v>30</v>
      </c>
      <c r="H90" s="3" t="s">
        <v>30</v>
      </c>
      <c r="I90" s="3" t="s">
        <v>136</v>
      </c>
    </row>
    <row r="91" spans="1:9" x14ac:dyDescent="0.3">
      <c r="A91" s="3"/>
      <c r="B91" s="3">
        <v>7</v>
      </c>
      <c r="C91" s="3" t="s">
        <v>30</v>
      </c>
      <c r="D91" s="3" t="s">
        <v>30</v>
      </c>
      <c r="E91" s="4" t="s">
        <v>30</v>
      </c>
      <c r="F91" s="4" t="s">
        <v>30</v>
      </c>
      <c r="G91" s="4" t="s">
        <v>30</v>
      </c>
      <c r="H91" s="3" t="s">
        <v>30</v>
      </c>
      <c r="I91" s="3" t="s">
        <v>136</v>
      </c>
    </row>
    <row r="92" spans="1:9" x14ac:dyDescent="0.3">
      <c r="A92" s="2">
        <v>42064</v>
      </c>
      <c r="B92" s="3">
        <v>6</v>
      </c>
      <c r="C92" s="3" t="s">
        <v>30</v>
      </c>
      <c r="D92" s="3" t="s">
        <v>30</v>
      </c>
      <c r="E92" s="4" t="s">
        <v>30</v>
      </c>
      <c r="F92" s="4" t="s">
        <v>30</v>
      </c>
      <c r="G92" s="4" t="s">
        <v>30</v>
      </c>
      <c r="H92" s="3" t="s">
        <v>30</v>
      </c>
      <c r="I92" s="3" t="s">
        <v>136</v>
      </c>
    </row>
    <row r="93" spans="1:9" x14ac:dyDescent="0.3">
      <c r="A93" s="3"/>
      <c r="B93" s="3">
        <v>7</v>
      </c>
      <c r="C93" s="3" t="s">
        <v>30</v>
      </c>
      <c r="D93" s="3" t="s">
        <v>30</v>
      </c>
      <c r="E93" s="4" t="s">
        <v>30</v>
      </c>
      <c r="F93" s="4" t="s">
        <v>30</v>
      </c>
      <c r="G93" s="4" t="s">
        <v>30</v>
      </c>
      <c r="H93" s="3" t="s">
        <v>30</v>
      </c>
      <c r="I93" s="3" t="s">
        <v>136</v>
      </c>
    </row>
    <row r="94" spans="1:9" x14ac:dyDescent="0.3">
      <c r="A94" s="2">
        <v>42095</v>
      </c>
      <c r="B94" s="3">
        <v>6</v>
      </c>
      <c r="C94" s="3" t="s">
        <v>30</v>
      </c>
      <c r="D94" s="3" t="s">
        <v>30</v>
      </c>
      <c r="E94" s="4" t="s">
        <v>30</v>
      </c>
      <c r="F94" s="4" t="s">
        <v>30</v>
      </c>
      <c r="G94" s="4" t="s">
        <v>30</v>
      </c>
      <c r="H94" s="3" t="s">
        <v>30</v>
      </c>
      <c r="I94" s="3" t="s">
        <v>136</v>
      </c>
    </row>
    <row r="95" spans="1:9" x14ac:dyDescent="0.3">
      <c r="A95" s="3"/>
      <c r="B95" s="3">
        <v>7</v>
      </c>
      <c r="C95" s="3" t="s">
        <v>30</v>
      </c>
      <c r="D95" s="3" t="s">
        <v>30</v>
      </c>
      <c r="E95" s="4" t="s">
        <v>30</v>
      </c>
      <c r="F95" s="4" t="s">
        <v>30</v>
      </c>
      <c r="G95" s="4" t="s">
        <v>30</v>
      </c>
      <c r="H95" s="3" t="s">
        <v>30</v>
      </c>
      <c r="I95" s="3" t="s">
        <v>136</v>
      </c>
    </row>
    <row r="96" spans="1:9" x14ac:dyDescent="0.3">
      <c r="A96" s="2">
        <v>42125</v>
      </c>
      <c r="B96" s="3">
        <v>6</v>
      </c>
      <c r="C96" s="3" t="s">
        <v>30</v>
      </c>
      <c r="D96" s="3" t="s">
        <v>30</v>
      </c>
      <c r="E96" s="4" t="s">
        <v>30</v>
      </c>
      <c r="F96" s="4" t="s">
        <v>30</v>
      </c>
      <c r="G96" s="4" t="s">
        <v>30</v>
      </c>
      <c r="H96" s="3" t="s">
        <v>30</v>
      </c>
      <c r="I96" s="3" t="s">
        <v>136</v>
      </c>
    </row>
    <row r="97" spans="1:9" x14ac:dyDescent="0.3">
      <c r="A97" s="3"/>
      <c r="B97" s="3">
        <v>7</v>
      </c>
      <c r="C97" s="3" t="s">
        <v>30</v>
      </c>
      <c r="D97" s="3" t="s">
        <v>30</v>
      </c>
      <c r="E97" s="4" t="s">
        <v>30</v>
      </c>
      <c r="F97" s="4" t="s">
        <v>30</v>
      </c>
      <c r="G97" s="4" t="s">
        <v>30</v>
      </c>
      <c r="H97" s="3" t="s">
        <v>30</v>
      </c>
      <c r="I97" s="3" t="s">
        <v>136</v>
      </c>
    </row>
    <row r="98" spans="1:9" x14ac:dyDescent="0.3">
      <c r="A98" s="2">
        <v>42156</v>
      </c>
      <c r="B98" s="3">
        <v>6</v>
      </c>
      <c r="C98" s="3" t="s">
        <v>30</v>
      </c>
      <c r="D98" s="3" t="s">
        <v>30</v>
      </c>
      <c r="E98" s="4" t="s">
        <v>30</v>
      </c>
      <c r="F98" s="4" t="s">
        <v>30</v>
      </c>
      <c r="G98" s="4" t="s">
        <v>30</v>
      </c>
      <c r="H98" s="3" t="s">
        <v>30</v>
      </c>
      <c r="I98" s="3" t="s">
        <v>136</v>
      </c>
    </row>
    <row r="99" spans="1:9" x14ac:dyDescent="0.3">
      <c r="A99" s="3"/>
      <c r="B99" s="3">
        <v>7</v>
      </c>
      <c r="C99" s="3" t="s">
        <v>30</v>
      </c>
      <c r="D99" s="3" t="s">
        <v>30</v>
      </c>
      <c r="E99" s="4" t="s">
        <v>30</v>
      </c>
      <c r="F99" s="4" t="s">
        <v>30</v>
      </c>
      <c r="G99" s="4" t="s">
        <v>30</v>
      </c>
      <c r="H99" s="3" t="s">
        <v>30</v>
      </c>
      <c r="I99" s="3" t="s">
        <v>136</v>
      </c>
    </row>
    <row r="100" spans="1:9" x14ac:dyDescent="0.3">
      <c r="A100" s="2">
        <v>42186</v>
      </c>
      <c r="B100" s="3">
        <v>6</v>
      </c>
      <c r="C100" s="3" t="s">
        <v>30</v>
      </c>
      <c r="D100" s="3" t="s">
        <v>30</v>
      </c>
      <c r="E100" s="4" t="s">
        <v>30</v>
      </c>
      <c r="F100" s="4" t="s">
        <v>30</v>
      </c>
      <c r="G100" s="4" t="s">
        <v>30</v>
      </c>
      <c r="H100" s="3" t="s">
        <v>30</v>
      </c>
      <c r="I100" s="3" t="s">
        <v>136</v>
      </c>
    </row>
    <row r="101" spans="1:9" x14ac:dyDescent="0.3">
      <c r="A101" s="3"/>
      <c r="B101" s="3">
        <v>7</v>
      </c>
      <c r="C101" s="3" t="s">
        <v>30</v>
      </c>
      <c r="D101" s="3" t="s">
        <v>30</v>
      </c>
      <c r="E101" s="4" t="s">
        <v>30</v>
      </c>
      <c r="F101" s="4" t="s">
        <v>30</v>
      </c>
      <c r="G101" s="4" t="s">
        <v>30</v>
      </c>
      <c r="H101" s="3" t="s">
        <v>30</v>
      </c>
      <c r="I101" s="3" t="s">
        <v>136</v>
      </c>
    </row>
    <row r="102" spans="1:9" x14ac:dyDescent="0.3">
      <c r="A102" s="2">
        <v>42217</v>
      </c>
      <c r="B102" s="3">
        <v>6</v>
      </c>
      <c r="C102" s="3" t="s">
        <v>30</v>
      </c>
      <c r="D102" s="3" t="s">
        <v>30</v>
      </c>
      <c r="E102" s="4" t="s">
        <v>30</v>
      </c>
      <c r="F102" s="4" t="s">
        <v>30</v>
      </c>
      <c r="G102" s="4" t="s">
        <v>30</v>
      </c>
      <c r="H102" s="3" t="s">
        <v>30</v>
      </c>
      <c r="I102" s="3" t="s">
        <v>136</v>
      </c>
    </row>
    <row r="103" spans="1:9" x14ac:dyDescent="0.3">
      <c r="A103" s="3"/>
      <c r="B103" s="3">
        <v>7</v>
      </c>
      <c r="C103" s="3" t="s">
        <v>30</v>
      </c>
      <c r="D103" s="3" t="s">
        <v>30</v>
      </c>
      <c r="E103" s="4" t="s">
        <v>30</v>
      </c>
      <c r="F103" s="4" t="s">
        <v>30</v>
      </c>
      <c r="G103" s="4" t="s">
        <v>30</v>
      </c>
      <c r="H103" s="3" t="s">
        <v>30</v>
      </c>
      <c r="I103" s="3" t="s">
        <v>136</v>
      </c>
    </row>
    <row r="104" spans="1:9" x14ac:dyDescent="0.3">
      <c r="A104" s="2">
        <v>42248</v>
      </c>
      <c r="B104" s="3">
        <v>6</v>
      </c>
      <c r="C104" s="3" t="s">
        <v>30</v>
      </c>
      <c r="D104" s="3" t="s">
        <v>30</v>
      </c>
      <c r="E104" s="4" t="s">
        <v>30</v>
      </c>
      <c r="F104" s="4" t="s">
        <v>30</v>
      </c>
      <c r="G104" s="4" t="s">
        <v>30</v>
      </c>
      <c r="H104" s="3" t="s">
        <v>30</v>
      </c>
      <c r="I104" s="3" t="s">
        <v>136</v>
      </c>
    </row>
    <row r="105" spans="1:9" x14ac:dyDescent="0.3">
      <c r="A105" s="3"/>
      <c r="B105" s="3">
        <v>7</v>
      </c>
      <c r="C105" s="3" t="s">
        <v>30</v>
      </c>
      <c r="D105" s="3" t="s">
        <v>30</v>
      </c>
      <c r="E105" s="4" t="s">
        <v>30</v>
      </c>
      <c r="F105" s="4" t="s">
        <v>30</v>
      </c>
      <c r="G105" s="4" t="s">
        <v>30</v>
      </c>
      <c r="H105" s="3" t="s">
        <v>30</v>
      </c>
      <c r="I105" s="3" t="s">
        <v>136</v>
      </c>
    </row>
    <row r="106" spans="1:9" x14ac:dyDescent="0.3">
      <c r="A106" s="2">
        <v>42278</v>
      </c>
      <c r="B106" s="3">
        <v>6</v>
      </c>
      <c r="C106" s="3" t="s">
        <v>30</v>
      </c>
      <c r="D106" s="3" t="s">
        <v>30</v>
      </c>
      <c r="E106" s="4" t="s">
        <v>30</v>
      </c>
      <c r="F106" s="4" t="s">
        <v>30</v>
      </c>
      <c r="G106" s="4" t="s">
        <v>30</v>
      </c>
      <c r="H106" s="3" t="s">
        <v>30</v>
      </c>
      <c r="I106" s="3" t="s">
        <v>136</v>
      </c>
    </row>
    <row r="107" spans="1:9" x14ac:dyDescent="0.3">
      <c r="A107" s="3"/>
      <c r="B107" s="3">
        <v>7</v>
      </c>
      <c r="C107" s="3" t="s">
        <v>30</v>
      </c>
      <c r="D107" s="3" t="s">
        <v>30</v>
      </c>
      <c r="E107" s="4" t="s">
        <v>30</v>
      </c>
      <c r="F107" s="4" t="s">
        <v>30</v>
      </c>
      <c r="G107" s="4" t="s">
        <v>30</v>
      </c>
      <c r="H107" s="3" t="s">
        <v>30</v>
      </c>
      <c r="I107" s="3" t="s">
        <v>136</v>
      </c>
    </row>
    <row r="108" spans="1:9" x14ac:dyDescent="0.3">
      <c r="A108" s="2">
        <v>42309</v>
      </c>
      <c r="B108" s="3">
        <v>6</v>
      </c>
      <c r="C108" s="3" t="s">
        <v>30</v>
      </c>
      <c r="D108" s="3" t="s">
        <v>30</v>
      </c>
      <c r="E108" s="4" t="s">
        <v>30</v>
      </c>
      <c r="F108" s="4" t="s">
        <v>30</v>
      </c>
      <c r="G108" s="4" t="s">
        <v>30</v>
      </c>
      <c r="H108" s="3" t="s">
        <v>30</v>
      </c>
      <c r="I108" s="3" t="s">
        <v>136</v>
      </c>
    </row>
    <row r="109" spans="1:9" x14ac:dyDescent="0.3">
      <c r="A109" s="3"/>
      <c r="B109" s="3">
        <v>7</v>
      </c>
      <c r="C109" s="3" t="s">
        <v>30</v>
      </c>
      <c r="D109" s="3" t="s">
        <v>30</v>
      </c>
      <c r="E109" s="4" t="s">
        <v>30</v>
      </c>
      <c r="F109" s="4" t="s">
        <v>30</v>
      </c>
      <c r="G109" s="4" t="s">
        <v>30</v>
      </c>
      <c r="H109" s="3" t="s">
        <v>30</v>
      </c>
      <c r="I109" s="3" t="s">
        <v>136</v>
      </c>
    </row>
    <row r="110" spans="1:9" x14ac:dyDescent="0.3">
      <c r="A110" s="2">
        <v>42339</v>
      </c>
      <c r="B110" s="3">
        <v>6</v>
      </c>
      <c r="C110" s="3" t="s">
        <v>30</v>
      </c>
      <c r="D110" s="3" t="s">
        <v>30</v>
      </c>
      <c r="E110" s="4" t="s">
        <v>30</v>
      </c>
      <c r="F110" s="4" t="s">
        <v>30</v>
      </c>
      <c r="G110" s="4" t="s">
        <v>30</v>
      </c>
      <c r="H110" s="3" t="s">
        <v>30</v>
      </c>
      <c r="I110" s="3" t="s">
        <v>136</v>
      </c>
    </row>
    <row r="111" spans="1:9" x14ac:dyDescent="0.3">
      <c r="A111" s="3"/>
      <c r="B111" s="3">
        <v>7</v>
      </c>
      <c r="C111" s="3" t="s">
        <v>30</v>
      </c>
      <c r="D111" s="3" t="s">
        <v>30</v>
      </c>
      <c r="E111" s="4" t="s">
        <v>30</v>
      </c>
      <c r="F111" s="4" t="s">
        <v>30</v>
      </c>
      <c r="G111" s="4" t="s">
        <v>30</v>
      </c>
      <c r="H111" s="3" t="s">
        <v>30</v>
      </c>
      <c r="I111" s="3" t="s">
        <v>136</v>
      </c>
    </row>
    <row r="112" spans="1:9" x14ac:dyDescent="0.3">
      <c r="A112" s="3">
        <v>2016</v>
      </c>
      <c r="B112" s="3">
        <v>6</v>
      </c>
      <c r="C112" s="3" t="s">
        <v>30</v>
      </c>
      <c r="D112" s="3" t="s">
        <v>30</v>
      </c>
      <c r="E112" s="4" t="s">
        <v>30</v>
      </c>
      <c r="F112" s="4" t="s">
        <v>30</v>
      </c>
      <c r="G112" s="4" t="s">
        <v>30</v>
      </c>
      <c r="H112" s="3" t="s">
        <v>30</v>
      </c>
      <c r="I112" s="3" t="s">
        <v>136</v>
      </c>
    </row>
    <row r="113" spans="1:9" x14ac:dyDescent="0.3">
      <c r="A113" s="3">
        <v>2016</v>
      </c>
      <c r="B113" s="3">
        <v>7</v>
      </c>
      <c r="C113" s="3" t="s">
        <v>30</v>
      </c>
      <c r="D113" s="3" t="s">
        <v>30</v>
      </c>
      <c r="E113" s="4" t="s">
        <v>30</v>
      </c>
      <c r="F113" s="4" t="s">
        <v>30</v>
      </c>
      <c r="G113" s="4" t="s">
        <v>30</v>
      </c>
      <c r="H113" s="3" t="s">
        <v>30</v>
      </c>
      <c r="I113" s="3" t="s">
        <v>136</v>
      </c>
    </row>
    <row r="114" spans="1:9" x14ac:dyDescent="0.3">
      <c r="A114" s="3">
        <v>2017</v>
      </c>
      <c r="B114" s="3">
        <v>6</v>
      </c>
      <c r="C114" s="3" t="s">
        <v>30</v>
      </c>
      <c r="D114" s="3" t="s">
        <v>30</v>
      </c>
      <c r="E114" s="4" t="s">
        <v>30</v>
      </c>
      <c r="F114" s="4" t="s">
        <v>30</v>
      </c>
      <c r="G114" s="4" t="s">
        <v>30</v>
      </c>
      <c r="H114" s="3" t="s">
        <v>30</v>
      </c>
      <c r="I114" s="3" t="s">
        <v>136</v>
      </c>
    </row>
    <row r="115" spans="1:9" x14ac:dyDescent="0.3">
      <c r="A115" s="3">
        <v>2017</v>
      </c>
      <c r="B115" s="3">
        <v>7</v>
      </c>
      <c r="C115" s="3" t="s">
        <v>30</v>
      </c>
      <c r="D115" s="3" t="s">
        <v>30</v>
      </c>
      <c r="E115" s="4" t="s">
        <v>30</v>
      </c>
      <c r="F115" s="4" t="s">
        <v>30</v>
      </c>
      <c r="G115" s="4" t="s">
        <v>30</v>
      </c>
      <c r="H115" s="3" t="s">
        <v>30</v>
      </c>
      <c r="I115" s="3" t="s">
        <v>136</v>
      </c>
    </row>
    <row r="116" spans="1:9" x14ac:dyDescent="0.3">
      <c r="A116" s="3">
        <v>2018</v>
      </c>
      <c r="B116" s="3">
        <v>6</v>
      </c>
      <c r="C116" s="3" t="s">
        <v>30</v>
      </c>
      <c r="D116" s="3" t="s">
        <v>30</v>
      </c>
      <c r="E116" s="4" t="s">
        <v>30</v>
      </c>
      <c r="F116" s="4" t="s">
        <v>30</v>
      </c>
      <c r="G116" s="4" t="s">
        <v>30</v>
      </c>
      <c r="H116" s="3" t="s">
        <v>30</v>
      </c>
      <c r="I116" s="3" t="s">
        <v>136</v>
      </c>
    </row>
    <row r="117" spans="1:9" x14ac:dyDescent="0.3">
      <c r="A117" s="3">
        <v>2018</v>
      </c>
      <c r="B117" s="3">
        <v>7</v>
      </c>
      <c r="C117" s="3" t="s">
        <v>30</v>
      </c>
      <c r="D117" s="3" t="s">
        <v>30</v>
      </c>
      <c r="E117" s="4" t="s">
        <v>30</v>
      </c>
      <c r="F117" s="4" t="s">
        <v>30</v>
      </c>
      <c r="G117" s="4" t="s">
        <v>30</v>
      </c>
      <c r="H117" s="3" t="s">
        <v>30</v>
      </c>
      <c r="I117" s="3" t="s">
        <v>136</v>
      </c>
    </row>
    <row r="118" spans="1:9" x14ac:dyDescent="0.3">
      <c r="A118" s="3">
        <v>2019</v>
      </c>
      <c r="B118" s="3">
        <v>6</v>
      </c>
      <c r="C118" s="3" t="s">
        <v>30</v>
      </c>
      <c r="D118" s="3" t="s">
        <v>30</v>
      </c>
      <c r="E118" s="4" t="s">
        <v>30</v>
      </c>
      <c r="F118" s="4" t="s">
        <v>30</v>
      </c>
      <c r="G118" s="4" t="s">
        <v>30</v>
      </c>
      <c r="H118" s="3" t="s">
        <v>30</v>
      </c>
      <c r="I118" s="3" t="s">
        <v>136</v>
      </c>
    </row>
    <row r="119" spans="1:9" x14ac:dyDescent="0.3">
      <c r="A119" s="3">
        <v>2019</v>
      </c>
      <c r="B119" s="3">
        <v>7</v>
      </c>
      <c r="C119" s="3" t="s">
        <v>30</v>
      </c>
      <c r="D119" s="3" t="s">
        <v>30</v>
      </c>
      <c r="E119" s="4" t="s">
        <v>30</v>
      </c>
      <c r="F119" s="4" t="s">
        <v>30</v>
      </c>
      <c r="G119" s="4" t="s">
        <v>30</v>
      </c>
      <c r="H119" s="3" t="s">
        <v>30</v>
      </c>
      <c r="I119" s="3" t="s">
        <v>136</v>
      </c>
    </row>
    <row r="120" spans="1:9" x14ac:dyDescent="0.3">
      <c r="A120" s="3">
        <v>2020</v>
      </c>
      <c r="B120" s="3">
        <v>6</v>
      </c>
      <c r="C120" s="3" t="s">
        <v>30</v>
      </c>
      <c r="D120" s="3" t="s">
        <v>30</v>
      </c>
      <c r="E120" s="4" t="s">
        <v>30</v>
      </c>
      <c r="F120" s="4" t="s">
        <v>30</v>
      </c>
      <c r="G120" s="4" t="s">
        <v>30</v>
      </c>
      <c r="H120" s="3" t="s">
        <v>30</v>
      </c>
      <c r="I120" s="3" t="s">
        <v>136</v>
      </c>
    </row>
    <row r="121" spans="1:9" x14ac:dyDescent="0.3">
      <c r="A121" s="3">
        <v>2020</v>
      </c>
      <c r="B121" s="3">
        <v>7</v>
      </c>
      <c r="C121" s="3" t="s">
        <v>30</v>
      </c>
      <c r="D121" s="3" t="s">
        <v>30</v>
      </c>
      <c r="E121" s="4" t="s">
        <v>30</v>
      </c>
      <c r="F121" s="4" t="s">
        <v>30</v>
      </c>
      <c r="G121" s="4" t="s">
        <v>30</v>
      </c>
      <c r="H121" s="3" t="s">
        <v>30</v>
      </c>
      <c r="I121" s="3" t="s">
        <v>136</v>
      </c>
    </row>
    <row r="122" spans="1:9" x14ac:dyDescent="0.3">
      <c r="A122" s="3">
        <v>2021</v>
      </c>
      <c r="B122" s="3">
        <v>6</v>
      </c>
      <c r="C122" s="3" t="s">
        <v>30</v>
      </c>
      <c r="D122" s="3" t="s">
        <v>30</v>
      </c>
      <c r="E122" s="4" t="s">
        <v>30</v>
      </c>
      <c r="F122" s="4" t="s">
        <v>30</v>
      </c>
      <c r="G122" s="4" t="s">
        <v>30</v>
      </c>
      <c r="H122" s="3" t="s">
        <v>30</v>
      </c>
      <c r="I122" s="3" t="s">
        <v>136</v>
      </c>
    </row>
    <row r="123" spans="1:9" x14ac:dyDescent="0.3">
      <c r="A123" s="3">
        <v>2021</v>
      </c>
      <c r="B123" s="3">
        <v>7</v>
      </c>
      <c r="C123" s="3" t="s">
        <v>30</v>
      </c>
      <c r="D123" s="3" t="s">
        <v>30</v>
      </c>
      <c r="E123" s="4" t="s">
        <v>30</v>
      </c>
      <c r="F123" s="4" t="s">
        <v>30</v>
      </c>
      <c r="G123" s="4" t="s">
        <v>30</v>
      </c>
      <c r="H123" s="3" t="s">
        <v>30</v>
      </c>
      <c r="I123" s="3" t="s">
        <v>136</v>
      </c>
    </row>
    <row r="124" spans="1:9" x14ac:dyDescent="0.3">
      <c r="A124" s="3">
        <v>2022</v>
      </c>
      <c r="B124" s="3">
        <v>6</v>
      </c>
      <c r="C124" s="3" t="s">
        <v>16</v>
      </c>
      <c r="D124" s="3" t="s">
        <v>137</v>
      </c>
      <c r="E124" s="4">
        <v>44812</v>
      </c>
      <c r="F124" s="4">
        <v>44812</v>
      </c>
      <c r="G124" s="4">
        <v>44869</v>
      </c>
      <c r="H124" s="3" t="s">
        <v>88</v>
      </c>
      <c r="I124" s="3" t="s">
        <v>138</v>
      </c>
    </row>
    <row r="125" spans="1:9" x14ac:dyDescent="0.3">
      <c r="A125" s="3">
        <v>2022</v>
      </c>
      <c r="B125" s="3">
        <v>7</v>
      </c>
      <c r="C125" s="3" t="s">
        <v>16</v>
      </c>
      <c r="D125" s="3" t="s">
        <v>137</v>
      </c>
      <c r="E125" s="4">
        <v>44812</v>
      </c>
      <c r="F125" s="4">
        <v>44812</v>
      </c>
      <c r="G125" s="4">
        <v>44869</v>
      </c>
      <c r="H125" s="3" t="s">
        <v>88</v>
      </c>
      <c r="I125" s="3" t="s">
        <v>138</v>
      </c>
    </row>
    <row r="126" spans="1:9" x14ac:dyDescent="0.3">
      <c r="A126" s="3">
        <v>2022</v>
      </c>
      <c r="B126" s="3">
        <v>6</v>
      </c>
      <c r="C126" s="3" t="s">
        <v>16</v>
      </c>
      <c r="D126" s="3" t="s">
        <v>137</v>
      </c>
      <c r="E126" s="4">
        <v>44994</v>
      </c>
      <c r="F126" s="4">
        <v>44993</v>
      </c>
      <c r="G126" s="4">
        <v>45006</v>
      </c>
      <c r="H126" s="3" t="s">
        <v>88</v>
      </c>
      <c r="I126" s="3" t="s">
        <v>138</v>
      </c>
    </row>
    <row r="127" spans="1:9" x14ac:dyDescent="0.3">
      <c r="A127" s="3">
        <v>2022</v>
      </c>
      <c r="B127" s="3">
        <v>7</v>
      </c>
      <c r="C127" s="3" t="s">
        <v>16</v>
      </c>
      <c r="D127" s="3" t="s">
        <v>16</v>
      </c>
      <c r="E127" s="4">
        <v>44994</v>
      </c>
      <c r="F127" s="4">
        <v>44993</v>
      </c>
      <c r="G127" s="4">
        <v>45006</v>
      </c>
      <c r="H127" s="3" t="s">
        <v>88</v>
      </c>
      <c r="I127" s="3" t="s">
        <v>139</v>
      </c>
    </row>
    <row r="128" spans="1:9" x14ac:dyDescent="0.3">
      <c r="A128" s="3">
        <v>2023</v>
      </c>
      <c r="B128" s="3">
        <v>6</v>
      </c>
      <c r="C128" s="3" t="s">
        <v>30</v>
      </c>
      <c r="D128" s="3" t="s">
        <v>30</v>
      </c>
      <c r="E128" s="4" t="s">
        <v>30</v>
      </c>
      <c r="F128" s="4" t="s">
        <v>30</v>
      </c>
      <c r="G128" s="4" t="s">
        <v>30</v>
      </c>
      <c r="H128" s="3" t="s">
        <v>30</v>
      </c>
      <c r="I128" s="3" t="s">
        <v>136</v>
      </c>
    </row>
    <row r="129" spans="1:9" x14ac:dyDescent="0.3">
      <c r="A129" s="3">
        <v>2023</v>
      </c>
      <c r="B129" s="3">
        <v>7</v>
      </c>
      <c r="C129" s="3" t="s">
        <v>30</v>
      </c>
      <c r="D129" s="3" t="s">
        <v>30</v>
      </c>
      <c r="E129" s="4" t="s">
        <v>30</v>
      </c>
      <c r="F129" s="4" t="s">
        <v>30</v>
      </c>
      <c r="G129" s="4" t="s">
        <v>30</v>
      </c>
      <c r="H129" s="3" t="s">
        <v>30</v>
      </c>
      <c r="I129" s="3" t="s">
        <v>140</v>
      </c>
    </row>
    <row r="130" spans="1:9" x14ac:dyDescent="0.3">
      <c r="A130" s="3">
        <v>2024</v>
      </c>
      <c r="B130" s="3">
        <v>6</v>
      </c>
      <c r="C130" s="3" t="s">
        <v>30</v>
      </c>
      <c r="D130" s="3" t="s">
        <v>30</v>
      </c>
      <c r="E130" s="4" t="s">
        <v>30</v>
      </c>
      <c r="F130" s="4" t="s">
        <v>30</v>
      </c>
      <c r="G130" s="4" t="s">
        <v>30</v>
      </c>
      <c r="H130" s="3" t="s">
        <v>30</v>
      </c>
      <c r="I130" s="3" t="s">
        <v>136</v>
      </c>
    </row>
    <row r="131" spans="1:9" x14ac:dyDescent="0.3">
      <c r="A131" s="3">
        <v>2024</v>
      </c>
      <c r="B131" s="3">
        <v>7</v>
      </c>
      <c r="C131" s="3" t="s">
        <v>30</v>
      </c>
      <c r="D131" s="3" t="s">
        <v>30</v>
      </c>
      <c r="E131" s="4" t="s">
        <v>30</v>
      </c>
      <c r="F131" s="4" t="s">
        <v>30</v>
      </c>
      <c r="G131" s="4" t="s">
        <v>30</v>
      </c>
      <c r="H131" s="3" t="s">
        <v>30</v>
      </c>
      <c r="I131" s="3" t="s">
        <v>140</v>
      </c>
    </row>
    <row r="132" spans="1:9" x14ac:dyDescent="0.3">
      <c r="A132" s="3">
        <v>2025</v>
      </c>
      <c r="B132" s="3">
        <v>6</v>
      </c>
      <c r="C132" s="3" t="s">
        <v>30</v>
      </c>
      <c r="D132" s="3" t="s">
        <v>30</v>
      </c>
      <c r="E132" s="3" t="s">
        <v>30</v>
      </c>
      <c r="F132" s="3" t="s">
        <v>30</v>
      </c>
      <c r="G132" s="3" t="s">
        <v>30</v>
      </c>
      <c r="H132" s="3" t="s">
        <v>30</v>
      </c>
      <c r="I132" s="3" t="s">
        <v>136</v>
      </c>
    </row>
    <row r="133" spans="1:9" x14ac:dyDescent="0.3">
      <c r="A133" s="13">
        <v>2025</v>
      </c>
      <c r="B133" s="3">
        <v>7</v>
      </c>
      <c r="C133" s="3" t="s">
        <v>30</v>
      </c>
      <c r="D133" s="3" t="s">
        <v>30</v>
      </c>
      <c r="E133" s="3" t="s">
        <v>30</v>
      </c>
      <c r="F133" s="3" t="s">
        <v>30</v>
      </c>
      <c r="G133" s="3" t="s">
        <v>30</v>
      </c>
      <c r="H133" s="3" t="s">
        <v>30</v>
      </c>
      <c r="I133" s="3" t="s">
        <v>136</v>
      </c>
    </row>
    <row r="134" spans="1:9" x14ac:dyDescent="0.3">
      <c r="A134" s="89">
        <v>2026</v>
      </c>
      <c r="B134" s="90">
        <v>6</v>
      </c>
      <c r="C134" s="3" t="s">
        <v>30</v>
      </c>
      <c r="D134" s="3" t="s">
        <v>30</v>
      </c>
      <c r="E134" s="3" t="s">
        <v>30</v>
      </c>
      <c r="F134" s="3" t="s">
        <v>30</v>
      </c>
      <c r="G134" s="3" t="s">
        <v>30</v>
      </c>
      <c r="H134" s="3" t="s">
        <v>30</v>
      </c>
      <c r="I134" s="3" t="s">
        <v>136</v>
      </c>
    </row>
    <row r="135" spans="1:9" x14ac:dyDescent="0.3">
      <c r="A135" s="89">
        <v>2026</v>
      </c>
      <c r="B135" s="90">
        <v>7</v>
      </c>
      <c r="C135" s="3" t="s">
        <v>30</v>
      </c>
      <c r="D135" s="3" t="s">
        <v>30</v>
      </c>
      <c r="E135" s="3" t="s">
        <v>30</v>
      </c>
      <c r="F135" s="3" t="s">
        <v>30</v>
      </c>
      <c r="G135" s="3" t="s">
        <v>30</v>
      </c>
      <c r="H135" s="3" t="s">
        <v>30</v>
      </c>
      <c r="I135" s="3" t="s">
        <v>136</v>
      </c>
    </row>
  </sheetData>
  <hyperlinks>
    <hyperlink ref="E2" r:id="rId1" xr:uid="{00000000-0004-0000-0200-000000000000}"/>
  </hyperlinks>
  <pageMargins left="0.70866141732283472" right="0.70866141732283472" top="0.74803149606299213" bottom="0.74803149606299213" header="0.31496062992125984" footer="0.31496062992125984"/>
  <pageSetup paperSize="9"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0"/>
  <sheetViews>
    <sheetView zoomScaleNormal="100" workbookViewId="0">
      <pane ySplit="7" topLeftCell="A38" activePane="bottomLeft" state="frozen"/>
      <selection pane="bottomLeft" activeCell="A7" sqref="A7:XFD7"/>
    </sheetView>
  </sheetViews>
  <sheetFormatPr defaultColWidth="9.109375" defaultRowHeight="14.4" x14ac:dyDescent="0.3"/>
  <cols>
    <col min="1" max="1" width="9.109375" style="6" customWidth="1"/>
    <col min="2" max="2" width="15.88671875" style="6" customWidth="1"/>
    <col min="3" max="3" width="16.44140625" style="6" customWidth="1"/>
    <col min="4" max="4" width="13.88671875" style="6" bestFit="1" customWidth="1"/>
    <col min="5" max="5" width="11.5546875" style="6" customWidth="1"/>
    <col min="6" max="7" width="11.44140625" style="6" customWidth="1"/>
    <col min="8" max="8" width="11.44140625" style="6" bestFit="1" customWidth="1"/>
    <col min="9" max="9" width="31.109375" style="6" customWidth="1"/>
    <col min="10" max="10" width="10.6640625" style="6" bestFit="1" customWidth="1"/>
    <col min="11" max="11" width="14.5546875" style="6" customWidth="1"/>
    <col min="12" max="12" width="11.6640625" style="6" customWidth="1"/>
    <col min="13" max="16384" width="9.109375" style="6"/>
  </cols>
  <sheetData>
    <row r="1" spans="1:6" x14ac:dyDescent="0.3">
      <c r="A1" s="5" t="s">
        <v>0</v>
      </c>
    </row>
    <row r="2" spans="1:6" x14ac:dyDescent="0.3">
      <c r="A2" s="5" t="s">
        <v>1</v>
      </c>
      <c r="E2" s="12" t="s">
        <v>2</v>
      </c>
    </row>
    <row r="3" spans="1:6" x14ac:dyDescent="0.3">
      <c r="A3" s="5" t="s">
        <v>63</v>
      </c>
    </row>
    <row r="4" spans="1:6" x14ac:dyDescent="0.3">
      <c r="A4" s="5" t="s">
        <v>4</v>
      </c>
    </row>
    <row r="5" spans="1:6" x14ac:dyDescent="0.3">
      <c r="A5" s="5"/>
    </row>
    <row r="6" spans="1:6" ht="19.5" customHeight="1" x14ac:dyDescent="0.3">
      <c r="A6" s="9" t="s">
        <v>5</v>
      </c>
    </row>
    <row r="7" spans="1:6" ht="28.8" x14ac:dyDescent="0.3">
      <c r="A7" s="1" t="s">
        <v>6</v>
      </c>
      <c r="B7" s="1" t="s">
        <v>7</v>
      </c>
      <c r="C7" s="1" t="s">
        <v>8</v>
      </c>
      <c r="D7" s="1" t="s">
        <v>9</v>
      </c>
      <c r="E7" s="1" t="s">
        <v>10</v>
      </c>
      <c r="F7" s="1" t="s">
        <v>11</v>
      </c>
    </row>
    <row r="8" spans="1:6" x14ac:dyDescent="0.3">
      <c r="A8" s="16">
        <v>8</v>
      </c>
      <c r="B8" s="16" t="s">
        <v>141</v>
      </c>
      <c r="C8" s="10" t="s">
        <v>142</v>
      </c>
      <c r="D8" s="10" t="s">
        <v>128</v>
      </c>
      <c r="E8" s="10" t="s">
        <v>143</v>
      </c>
      <c r="F8" s="10" t="s">
        <v>16</v>
      </c>
    </row>
    <row r="9" spans="1:6" x14ac:dyDescent="0.3">
      <c r="A9" s="17"/>
      <c r="B9" s="17"/>
      <c r="C9" s="10" t="s">
        <v>124</v>
      </c>
      <c r="D9" s="10" t="s">
        <v>125</v>
      </c>
      <c r="E9" s="10" t="s">
        <v>143</v>
      </c>
      <c r="F9" s="10" t="s">
        <v>16</v>
      </c>
    </row>
    <row r="10" spans="1:6" x14ac:dyDescent="0.3">
      <c r="A10" s="17"/>
      <c r="B10" s="17"/>
      <c r="C10" s="10" t="s">
        <v>144</v>
      </c>
      <c r="D10" s="10" t="s">
        <v>128</v>
      </c>
      <c r="E10" s="10" t="s">
        <v>143</v>
      </c>
      <c r="F10" s="10" t="s">
        <v>16</v>
      </c>
    </row>
    <row r="11" spans="1:6" x14ac:dyDescent="0.3">
      <c r="A11" s="17"/>
      <c r="B11" s="17"/>
      <c r="C11" s="10" t="s">
        <v>145</v>
      </c>
      <c r="D11" s="10" t="s">
        <v>128</v>
      </c>
      <c r="E11" s="10" t="s">
        <v>143</v>
      </c>
      <c r="F11" s="10" t="s">
        <v>16</v>
      </c>
    </row>
    <row r="12" spans="1:6" ht="28.8" x14ac:dyDescent="0.3">
      <c r="A12" s="17"/>
      <c r="B12" s="17"/>
      <c r="C12" s="10" t="s">
        <v>127</v>
      </c>
      <c r="D12" s="10" t="s">
        <v>128</v>
      </c>
      <c r="E12" s="10" t="s">
        <v>143</v>
      </c>
      <c r="F12" s="10" t="s">
        <v>16</v>
      </c>
    </row>
    <row r="13" spans="1:6" x14ac:dyDescent="0.3">
      <c r="A13" s="18"/>
      <c r="B13" s="18"/>
      <c r="C13" s="10" t="s">
        <v>146</v>
      </c>
      <c r="D13" s="10" t="s">
        <v>128</v>
      </c>
      <c r="E13" s="10" t="s">
        <v>143</v>
      </c>
      <c r="F13" s="10" t="s">
        <v>16</v>
      </c>
    </row>
    <row r="14" spans="1:6" x14ac:dyDescent="0.3">
      <c r="A14" s="6" t="s">
        <v>135</v>
      </c>
      <c r="B14" s="7"/>
    </row>
    <row r="15" spans="1:6" x14ac:dyDescent="0.3">
      <c r="A15" s="5"/>
    </row>
    <row r="16" spans="1:6" ht="18" customHeight="1" x14ac:dyDescent="0.3">
      <c r="A16" s="9" t="s">
        <v>21</v>
      </c>
    </row>
    <row r="17" spans="1:9" ht="28.8" x14ac:dyDescent="0.3">
      <c r="A17" s="1" t="s">
        <v>22</v>
      </c>
      <c r="B17" s="11" t="s">
        <v>6</v>
      </c>
      <c r="C17" s="11" t="s">
        <v>8</v>
      </c>
      <c r="D17" s="1" t="s">
        <v>23</v>
      </c>
      <c r="E17" s="1" t="s">
        <v>24</v>
      </c>
      <c r="F17" s="1" t="s">
        <v>25</v>
      </c>
      <c r="G17" s="1" t="s">
        <v>26</v>
      </c>
      <c r="H17" s="1" t="s">
        <v>27</v>
      </c>
      <c r="I17" s="1" t="s">
        <v>28</v>
      </c>
    </row>
    <row r="18" spans="1:9" x14ac:dyDescent="0.3">
      <c r="A18" s="20">
        <v>41000</v>
      </c>
      <c r="B18" s="13">
        <v>8</v>
      </c>
      <c r="C18" s="10" t="s">
        <v>30</v>
      </c>
      <c r="D18" s="10" t="s">
        <v>30</v>
      </c>
      <c r="E18" s="10" t="s">
        <v>30</v>
      </c>
      <c r="F18" s="10" t="s">
        <v>30</v>
      </c>
      <c r="G18" s="10" t="s">
        <v>30</v>
      </c>
      <c r="H18" s="10" t="s">
        <v>30</v>
      </c>
      <c r="I18" s="3" t="s">
        <v>147</v>
      </c>
    </row>
    <row r="19" spans="1:9" ht="28.8" x14ac:dyDescent="0.3">
      <c r="A19" s="2">
        <v>41030</v>
      </c>
      <c r="B19" s="3">
        <v>8</v>
      </c>
      <c r="C19" s="10" t="s">
        <v>30</v>
      </c>
      <c r="D19" s="10" t="s">
        <v>30</v>
      </c>
      <c r="E19" s="10" t="s">
        <v>30</v>
      </c>
      <c r="F19" s="10" t="s">
        <v>30</v>
      </c>
      <c r="G19" s="10" t="s">
        <v>30</v>
      </c>
      <c r="H19" s="10" t="s">
        <v>30</v>
      </c>
      <c r="I19" s="21" t="s">
        <v>31</v>
      </c>
    </row>
    <row r="20" spans="1:9" ht="28.8" x14ac:dyDescent="0.3">
      <c r="A20" s="2">
        <v>41061</v>
      </c>
      <c r="B20" s="3">
        <v>8</v>
      </c>
      <c r="C20" s="10" t="s">
        <v>30</v>
      </c>
      <c r="D20" s="10" t="s">
        <v>30</v>
      </c>
      <c r="E20" s="10" t="s">
        <v>30</v>
      </c>
      <c r="F20" s="10" t="s">
        <v>30</v>
      </c>
      <c r="G20" s="10" t="s">
        <v>30</v>
      </c>
      <c r="H20" s="10" t="s">
        <v>30</v>
      </c>
      <c r="I20" s="21" t="s">
        <v>31</v>
      </c>
    </row>
    <row r="21" spans="1:9" ht="28.8" x14ac:dyDescent="0.3">
      <c r="A21" s="2">
        <v>41091</v>
      </c>
      <c r="B21" s="3">
        <v>8</v>
      </c>
      <c r="C21" s="10" t="s">
        <v>30</v>
      </c>
      <c r="D21" s="10" t="s">
        <v>30</v>
      </c>
      <c r="E21" s="10" t="s">
        <v>30</v>
      </c>
      <c r="F21" s="10" t="s">
        <v>30</v>
      </c>
      <c r="G21" s="10" t="s">
        <v>30</v>
      </c>
      <c r="H21" s="10" t="s">
        <v>30</v>
      </c>
      <c r="I21" s="21" t="s">
        <v>31</v>
      </c>
    </row>
    <row r="22" spans="1:9" ht="28.8" x14ac:dyDescent="0.3">
      <c r="A22" s="2">
        <v>41122</v>
      </c>
      <c r="B22" s="3">
        <v>8</v>
      </c>
      <c r="C22" s="10" t="s">
        <v>30</v>
      </c>
      <c r="D22" s="10" t="s">
        <v>30</v>
      </c>
      <c r="E22" s="10" t="s">
        <v>30</v>
      </c>
      <c r="F22" s="10" t="s">
        <v>30</v>
      </c>
      <c r="G22" s="10" t="s">
        <v>30</v>
      </c>
      <c r="H22" s="10" t="s">
        <v>30</v>
      </c>
      <c r="I22" s="21" t="s">
        <v>31</v>
      </c>
    </row>
    <row r="23" spans="1:9" x14ac:dyDescent="0.3">
      <c r="A23" s="2">
        <v>41153</v>
      </c>
      <c r="B23" s="3">
        <v>8</v>
      </c>
      <c r="C23" s="10" t="s">
        <v>30</v>
      </c>
      <c r="D23" s="10" t="s">
        <v>30</v>
      </c>
      <c r="E23" s="10" t="s">
        <v>30</v>
      </c>
      <c r="F23" s="10" t="s">
        <v>30</v>
      </c>
      <c r="G23" s="10" t="s">
        <v>30</v>
      </c>
      <c r="H23" s="10" t="s">
        <v>30</v>
      </c>
      <c r="I23" s="3" t="s">
        <v>147</v>
      </c>
    </row>
    <row r="24" spans="1:9" ht="28.8" x14ac:dyDescent="0.3">
      <c r="A24" s="2">
        <v>41183</v>
      </c>
      <c r="B24" s="3">
        <v>8</v>
      </c>
      <c r="C24" s="10" t="s">
        <v>30</v>
      </c>
      <c r="D24" s="10" t="s">
        <v>30</v>
      </c>
      <c r="E24" s="10" t="s">
        <v>30</v>
      </c>
      <c r="F24" s="10" t="s">
        <v>30</v>
      </c>
      <c r="G24" s="10" t="s">
        <v>30</v>
      </c>
      <c r="H24" s="10" t="s">
        <v>30</v>
      </c>
      <c r="I24" s="21" t="s">
        <v>31</v>
      </c>
    </row>
    <row r="25" spans="1:9" ht="28.8" x14ac:dyDescent="0.3">
      <c r="A25" s="2">
        <v>41214</v>
      </c>
      <c r="B25" s="3">
        <v>8</v>
      </c>
      <c r="C25" s="10" t="s">
        <v>30</v>
      </c>
      <c r="D25" s="10" t="s">
        <v>30</v>
      </c>
      <c r="E25" s="10" t="s">
        <v>30</v>
      </c>
      <c r="F25" s="10" t="s">
        <v>30</v>
      </c>
      <c r="G25" s="10" t="s">
        <v>30</v>
      </c>
      <c r="H25" s="10" t="s">
        <v>30</v>
      </c>
      <c r="I25" s="21" t="s">
        <v>31</v>
      </c>
    </row>
    <row r="26" spans="1:9" ht="28.8" x14ac:dyDescent="0.3">
      <c r="A26" s="2">
        <v>41244</v>
      </c>
      <c r="B26" s="3">
        <v>8</v>
      </c>
      <c r="C26" s="10" t="s">
        <v>30</v>
      </c>
      <c r="D26" s="10" t="s">
        <v>30</v>
      </c>
      <c r="E26" s="10" t="s">
        <v>30</v>
      </c>
      <c r="F26" s="10" t="s">
        <v>30</v>
      </c>
      <c r="G26" s="10" t="s">
        <v>30</v>
      </c>
      <c r="H26" s="10" t="s">
        <v>30</v>
      </c>
      <c r="I26" s="21" t="s">
        <v>31</v>
      </c>
    </row>
    <row r="27" spans="1:9" ht="28.8" x14ac:dyDescent="0.3">
      <c r="A27" s="2">
        <v>41275</v>
      </c>
      <c r="B27" s="3">
        <v>8</v>
      </c>
      <c r="C27" s="10" t="s">
        <v>30</v>
      </c>
      <c r="D27" s="10" t="s">
        <v>30</v>
      </c>
      <c r="E27" s="10" t="s">
        <v>30</v>
      </c>
      <c r="F27" s="10" t="s">
        <v>30</v>
      </c>
      <c r="G27" s="10" t="s">
        <v>30</v>
      </c>
      <c r="H27" s="10" t="s">
        <v>30</v>
      </c>
      <c r="I27" s="21" t="s">
        <v>31</v>
      </c>
    </row>
    <row r="28" spans="1:9" ht="28.8" x14ac:dyDescent="0.3">
      <c r="A28" s="2">
        <v>41306</v>
      </c>
      <c r="B28" s="3">
        <v>8</v>
      </c>
      <c r="C28" s="10" t="s">
        <v>30</v>
      </c>
      <c r="D28" s="10" t="s">
        <v>30</v>
      </c>
      <c r="E28" s="10" t="s">
        <v>30</v>
      </c>
      <c r="F28" s="10" t="s">
        <v>30</v>
      </c>
      <c r="G28" s="10" t="s">
        <v>30</v>
      </c>
      <c r="H28" s="10" t="s">
        <v>30</v>
      </c>
      <c r="I28" s="21" t="s">
        <v>31</v>
      </c>
    </row>
    <row r="29" spans="1:9" x14ac:dyDescent="0.3">
      <c r="A29" s="2">
        <v>41334</v>
      </c>
      <c r="B29" s="3">
        <v>8</v>
      </c>
      <c r="C29" s="10" t="s">
        <v>30</v>
      </c>
      <c r="D29" s="10" t="s">
        <v>30</v>
      </c>
      <c r="E29" s="24" t="s">
        <v>30</v>
      </c>
      <c r="F29" s="24" t="s">
        <v>30</v>
      </c>
      <c r="G29" s="24" t="s">
        <v>30</v>
      </c>
      <c r="H29" s="10" t="s">
        <v>30</v>
      </c>
      <c r="I29" s="3" t="s">
        <v>147</v>
      </c>
    </row>
    <row r="30" spans="1:9" ht="28.8" x14ac:dyDescent="0.3">
      <c r="A30" s="2">
        <v>41365</v>
      </c>
      <c r="B30" s="3">
        <v>8</v>
      </c>
      <c r="C30" s="10" t="s">
        <v>30</v>
      </c>
      <c r="D30" s="10" t="s">
        <v>30</v>
      </c>
      <c r="E30" s="10" t="s">
        <v>30</v>
      </c>
      <c r="F30" s="10" t="s">
        <v>30</v>
      </c>
      <c r="G30" s="10" t="s">
        <v>30</v>
      </c>
      <c r="H30" s="10" t="s">
        <v>30</v>
      </c>
      <c r="I30" s="21" t="s">
        <v>31</v>
      </c>
    </row>
    <row r="31" spans="1:9" ht="28.8" x14ac:dyDescent="0.3">
      <c r="A31" s="2">
        <v>41395</v>
      </c>
      <c r="B31" s="3">
        <v>8</v>
      </c>
      <c r="C31" s="10" t="s">
        <v>30</v>
      </c>
      <c r="D31" s="10" t="s">
        <v>30</v>
      </c>
      <c r="E31" s="10" t="s">
        <v>30</v>
      </c>
      <c r="F31" s="10" t="s">
        <v>30</v>
      </c>
      <c r="G31" s="10" t="s">
        <v>30</v>
      </c>
      <c r="H31" s="10" t="s">
        <v>30</v>
      </c>
      <c r="I31" s="21" t="s">
        <v>31</v>
      </c>
    </row>
    <row r="32" spans="1:9" x14ac:dyDescent="0.3">
      <c r="A32" s="2">
        <v>41699</v>
      </c>
      <c r="B32" s="3">
        <v>8</v>
      </c>
      <c r="C32" s="10" t="s">
        <v>30</v>
      </c>
      <c r="D32" s="10" t="s">
        <v>30</v>
      </c>
      <c r="E32" s="10" t="s">
        <v>30</v>
      </c>
      <c r="F32" s="10" t="s">
        <v>30</v>
      </c>
      <c r="G32" s="10" t="s">
        <v>30</v>
      </c>
      <c r="H32" s="10" t="s">
        <v>30</v>
      </c>
      <c r="I32" s="3" t="s">
        <v>147</v>
      </c>
    </row>
    <row r="33" spans="1:9" x14ac:dyDescent="0.3">
      <c r="A33" s="2">
        <v>42064</v>
      </c>
      <c r="B33" s="3">
        <v>8</v>
      </c>
      <c r="C33" s="10" t="s">
        <v>30</v>
      </c>
      <c r="D33" s="10" t="s">
        <v>30</v>
      </c>
      <c r="E33" s="10" t="s">
        <v>30</v>
      </c>
      <c r="F33" s="10" t="s">
        <v>30</v>
      </c>
      <c r="G33" s="10" t="s">
        <v>30</v>
      </c>
      <c r="H33" s="10" t="s">
        <v>30</v>
      </c>
      <c r="I33" s="3" t="s">
        <v>147</v>
      </c>
    </row>
    <row r="34" spans="1:9" x14ac:dyDescent="0.3">
      <c r="A34" s="2">
        <v>42430</v>
      </c>
      <c r="B34" s="3">
        <v>8</v>
      </c>
      <c r="C34" s="10" t="s">
        <v>30</v>
      </c>
      <c r="D34" s="10" t="s">
        <v>30</v>
      </c>
      <c r="E34" s="10" t="s">
        <v>30</v>
      </c>
      <c r="F34" s="10" t="s">
        <v>30</v>
      </c>
      <c r="G34" s="10" t="s">
        <v>30</v>
      </c>
      <c r="H34" s="10" t="s">
        <v>30</v>
      </c>
      <c r="I34" s="3" t="s">
        <v>147</v>
      </c>
    </row>
    <row r="35" spans="1:9" x14ac:dyDescent="0.3">
      <c r="A35" s="2">
        <v>42461</v>
      </c>
      <c r="B35" s="3">
        <v>8</v>
      </c>
      <c r="C35" s="10" t="s">
        <v>30</v>
      </c>
      <c r="D35" s="10" t="s">
        <v>30</v>
      </c>
      <c r="E35" s="10" t="s">
        <v>30</v>
      </c>
      <c r="F35" s="10" t="s">
        <v>30</v>
      </c>
      <c r="G35" s="10" t="s">
        <v>30</v>
      </c>
      <c r="H35" s="10" t="s">
        <v>30</v>
      </c>
      <c r="I35" s="3" t="s">
        <v>147</v>
      </c>
    </row>
    <row r="36" spans="1:9" x14ac:dyDescent="0.3">
      <c r="A36" s="2">
        <v>42826</v>
      </c>
      <c r="B36" s="3">
        <v>8</v>
      </c>
      <c r="C36" s="10" t="s">
        <v>30</v>
      </c>
      <c r="D36" s="10" t="s">
        <v>30</v>
      </c>
      <c r="E36" s="10" t="s">
        <v>30</v>
      </c>
      <c r="F36" s="10" t="s">
        <v>30</v>
      </c>
      <c r="G36" s="10" t="s">
        <v>30</v>
      </c>
      <c r="H36" s="10" t="s">
        <v>30</v>
      </c>
      <c r="I36" s="3" t="s">
        <v>147</v>
      </c>
    </row>
    <row r="37" spans="1:9" x14ac:dyDescent="0.3">
      <c r="A37" s="2">
        <v>43191</v>
      </c>
      <c r="B37" s="3">
        <v>8</v>
      </c>
      <c r="C37" s="10" t="s">
        <v>30</v>
      </c>
      <c r="D37" s="10" t="s">
        <v>30</v>
      </c>
      <c r="E37" s="10" t="s">
        <v>30</v>
      </c>
      <c r="F37" s="10" t="s">
        <v>30</v>
      </c>
      <c r="G37" s="10" t="s">
        <v>30</v>
      </c>
      <c r="H37" s="10" t="s">
        <v>30</v>
      </c>
      <c r="I37" s="3" t="s">
        <v>147</v>
      </c>
    </row>
    <row r="38" spans="1:9" x14ac:dyDescent="0.3">
      <c r="A38" s="2">
        <v>43556</v>
      </c>
      <c r="B38" s="3">
        <v>8</v>
      </c>
      <c r="C38" s="10" t="s">
        <v>30</v>
      </c>
      <c r="D38" s="10" t="s">
        <v>30</v>
      </c>
      <c r="E38" s="10" t="s">
        <v>30</v>
      </c>
      <c r="F38" s="10" t="s">
        <v>30</v>
      </c>
      <c r="G38" s="10" t="s">
        <v>30</v>
      </c>
      <c r="H38" s="10" t="s">
        <v>30</v>
      </c>
      <c r="I38" s="3" t="s">
        <v>147</v>
      </c>
    </row>
    <row r="39" spans="1:9" x14ac:dyDescent="0.3">
      <c r="A39" s="2">
        <v>43922</v>
      </c>
      <c r="B39" s="3">
        <v>8</v>
      </c>
      <c r="C39" s="10" t="s">
        <v>30</v>
      </c>
      <c r="D39" s="10" t="s">
        <v>30</v>
      </c>
      <c r="E39" s="10" t="s">
        <v>30</v>
      </c>
      <c r="F39" s="10" t="s">
        <v>30</v>
      </c>
      <c r="G39" s="10" t="s">
        <v>30</v>
      </c>
      <c r="H39" s="10" t="s">
        <v>30</v>
      </c>
      <c r="I39" s="3" t="s">
        <v>147</v>
      </c>
    </row>
    <row r="40" spans="1:9" x14ac:dyDescent="0.3">
      <c r="A40" s="2">
        <v>44287</v>
      </c>
      <c r="B40" s="3">
        <v>8</v>
      </c>
      <c r="C40" s="10" t="s">
        <v>30</v>
      </c>
      <c r="D40" s="10" t="s">
        <v>30</v>
      </c>
      <c r="E40" s="10" t="s">
        <v>30</v>
      </c>
      <c r="F40" s="10" t="s">
        <v>30</v>
      </c>
      <c r="G40" s="10" t="s">
        <v>30</v>
      </c>
      <c r="H40" s="10" t="s">
        <v>30</v>
      </c>
      <c r="I40" s="3" t="s">
        <v>147</v>
      </c>
    </row>
    <row r="41" spans="1:9" x14ac:dyDescent="0.3">
      <c r="A41" s="2">
        <v>44652</v>
      </c>
      <c r="B41" s="3">
        <v>8</v>
      </c>
      <c r="C41" s="10" t="s">
        <v>30</v>
      </c>
      <c r="D41" s="10" t="s">
        <v>30</v>
      </c>
      <c r="E41" s="10" t="s">
        <v>30</v>
      </c>
      <c r="F41" s="10" t="s">
        <v>30</v>
      </c>
      <c r="G41" s="10" t="s">
        <v>30</v>
      </c>
      <c r="H41" s="10" t="s">
        <v>30</v>
      </c>
      <c r="I41" s="3" t="s">
        <v>147</v>
      </c>
    </row>
    <row r="42" spans="1:9" x14ac:dyDescent="0.3">
      <c r="A42" s="2">
        <v>44986</v>
      </c>
      <c r="B42" s="3">
        <v>8</v>
      </c>
      <c r="C42" s="10" t="s">
        <v>30</v>
      </c>
      <c r="D42" s="10" t="s">
        <v>30</v>
      </c>
      <c r="E42" s="10" t="s">
        <v>30</v>
      </c>
      <c r="F42" s="10" t="s">
        <v>30</v>
      </c>
      <c r="G42" s="10" t="s">
        <v>30</v>
      </c>
      <c r="H42" s="10" t="s">
        <v>30</v>
      </c>
      <c r="I42" s="3" t="s">
        <v>147</v>
      </c>
    </row>
    <row r="43" spans="1:9" x14ac:dyDescent="0.3">
      <c r="A43" s="2">
        <v>45170</v>
      </c>
      <c r="B43" s="3">
        <v>8</v>
      </c>
      <c r="C43" s="10" t="s">
        <v>30</v>
      </c>
      <c r="D43" s="10" t="s">
        <v>30</v>
      </c>
      <c r="E43" s="10" t="s">
        <v>30</v>
      </c>
      <c r="F43" s="10" t="s">
        <v>30</v>
      </c>
      <c r="G43" s="10" t="s">
        <v>30</v>
      </c>
      <c r="H43" s="10" t="s">
        <v>30</v>
      </c>
      <c r="I43" s="3" t="s">
        <v>147</v>
      </c>
    </row>
    <row r="44" spans="1:9" x14ac:dyDescent="0.3">
      <c r="A44" s="2">
        <v>45352</v>
      </c>
      <c r="B44" s="3">
        <v>8</v>
      </c>
      <c r="C44" s="10" t="s">
        <v>30</v>
      </c>
      <c r="D44" s="10" t="s">
        <v>30</v>
      </c>
      <c r="E44" s="10" t="s">
        <v>30</v>
      </c>
      <c r="F44" s="10" t="s">
        <v>30</v>
      </c>
      <c r="G44" s="10" t="s">
        <v>30</v>
      </c>
      <c r="H44" s="10" t="s">
        <v>30</v>
      </c>
      <c r="I44" s="3" t="s">
        <v>147</v>
      </c>
    </row>
    <row r="45" spans="1:9" x14ac:dyDescent="0.3">
      <c r="A45" s="2">
        <v>45536</v>
      </c>
      <c r="B45" s="3">
        <v>8</v>
      </c>
      <c r="C45" s="10" t="s">
        <v>30</v>
      </c>
      <c r="D45" s="10" t="s">
        <v>30</v>
      </c>
      <c r="E45" s="10" t="s">
        <v>30</v>
      </c>
      <c r="F45" s="10" t="s">
        <v>30</v>
      </c>
      <c r="G45" s="10" t="s">
        <v>30</v>
      </c>
      <c r="H45" s="10" t="s">
        <v>30</v>
      </c>
      <c r="I45" s="3" t="s">
        <v>147</v>
      </c>
    </row>
    <row r="46" spans="1:9" x14ac:dyDescent="0.3">
      <c r="A46" s="2">
        <v>45717</v>
      </c>
      <c r="B46" s="3">
        <v>8</v>
      </c>
      <c r="C46" s="10" t="s">
        <v>30</v>
      </c>
      <c r="D46" s="10" t="s">
        <v>30</v>
      </c>
      <c r="E46" s="10" t="s">
        <v>30</v>
      </c>
      <c r="F46" s="10" t="s">
        <v>30</v>
      </c>
      <c r="G46" s="10" t="s">
        <v>30</v>
      </c>
      <c r="H46" s="10" t="s">
        <v>30</v>
      </c>
      <c r="I46" s="3" t="s">
        <v>147</v>
      </c>
    </row>
    <row r="47" spans="1:9" x14ac:dyDescent="0.3">
      <c r="A47" s="2">
        <v>46290</v>
      </c>
      <c r="B47" s="3">
        <v>8</v>
      </c>
      <c r="C47" s="10" t="s">
        <v>30</v>
      </c>
      <c r="D47" s="10" t="s">
        <v>30</v>
      </c>
      <c r="E47" s="10" t="s">
        <v>30</v>
      </c>
      <c r="F47" s="10" t="s">
        <v>30</v>
      </c>
      <c r="G47" s="10" t="s">
        <v>30</v>
      </c>
      <c r="H47" s="10" t="s">
        <v>30</v>
      </c>
      <c r="I47" s="3" t="s">
        <v>147</v>
      </c>
    </row>
    <row r="48" spans="1:9" x14ac:dyDescent="0.3">
      <c r="A48" s="2">
        <v>46082</v>
      </c>
      <c r="B48" s="3">
        <v>8</v>
      </c>
      <c r="C48" s="10" t="s">
        <v>30</v>
      </c>
      <c r="D48" s="10" t="s">
        <v>30</v>
      </c>
      <c r="E48" s="10" t="s">
        <v>30</v>
      </c>
      <c r="F48" s="10" t="s">
        <v>30</v>
      </c>
      <c r="G48" s="10" t="s">
        <v>30</v>
      </c>
      <c r="H48" s="10" t="s">
        <v>30</v>
      </c>
      <c r="I48" s="3" t="s">
        <v>147</v>
      </c>
    </row>
    <row r="49" spans="1:9" x14ac:dyDescent="0.3">
      <c r="A49" s="88">
        <v>46291</v>
      </c>
      <c r="B49" s="3">
        <v>8</v>
      </c>
      <c r="C49" s="10" t="s">
        <v>30</v>
      </c>
      <c r="D49" s="10" t="s">
        <v>30</v>
      </c>
      <c r="E49" s="10" t="s">
        <v>30</v>
      </c>
      <c r="F49" s="10" t="s">
        <v>30</v>
      </c>
      <c r="G49" s="10" t="s">
        <v>30</v>
      </c>
      <c r="H49" s="10" t="s">
        <v>30</v>
      </c>
      <c r="I49" s="3" t="s">
        <v>147</v>
      </c>
    </row>
    <row r="50" spans="1:9" x14ac:dyDescent="0.3">
      <c r="A50" s="3"/>
      <c r="B50" s="3"/>
      <c r="C50" s="3"/>
      <c r="D50" s="3"/>
      <c r="E50" s="3"/>
      <c r="F50" s="3"/>
      <c r="G50" s="3"/>
      <c r="H50" s="3"/>
      <c r="I50" s="3"/>
    </row>
  </sheetData>
  <hyperlinks>
    <hyperlink ref="E2" r:id="rId1" xr:uid="{00000000-0004-0000-0300-000000000000}"/>
  </hyperlinks>
  <pageMargins left="0.7" right="0.7" top="0.75" bottom="0.75" header="0.3" footer="0.3"/>
  <pageSetup paperSize="9"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2"/>
  <sheetViews>
    <sheetView zoomScaleNormal="100" workbookViewId="0">
      <pane ySplit="7" topLeftCell="A173" activePane="bottomLeft" state="frozen"/>
      <selection pane="bottomLeft" activeCell="A7" sqref="A7:XFD7"/>
    </sheetView>
  </sheetViews>
  <sheetFormatPr defaultColWidth="9.109375" defaultRowHeight="14.4" x14ac:dyDescent="0.3"/>
  <cols>
    <col min="1" max="1" width="12.33203125" style="6" customWidth="1"/>
    <col min="2" max="2" width="18.88671875" style="6" customWidth="1"/>
    <col min="3" max="3" width="12.88671875" style="6" customWidth="1"/>
    <col min="4" max="4" width="13.88671875" style="6" bestFit="1" customWidth="1"/>
    <col min="5" max="5" width="11.5546875" style="6" customWidth="1"/>
    <col min="6" max="7" width="11.44140625" style="6" customWidth="1"/>
    <col min="8" max="8" width="11.44140625" style="6" bestFit="1" customWidth="1"/>
    <col min="9" max="9" width="67.5546875" style="6" customWidth="1"/>
    <col min="10" max="10" width="10.6640625" style="6" bestFit="1" customWidth="1"/>
    <col min="11" max="11" width="14.5546875" style="6" customWidth="1"/>
    <col min="12" max="12" width="11.6640625" style="6" customWidth="1"/>
    <col min="13" max="16384" width="9.109375" style="6"/>
  </cols>
  <sheetData>
    <row r="1" spans="1:9" x14ac:dyDescent="0.3">
      <c r="A1" s="5" t="s">
        <v>0</v>
      </c>
    </row>
    <row r="2" spans="1:9" x14ac:dyDescent="0.3">
      <c r="A2" s="5" t="s">
        <v>1</v>
      </c>
      <c r="E2" s="12" t="s">
        <v>2</v>
      </c>
    </row>
    <row r="3" spans="1:9" x14ac:dyDescent="0.3">
      <c r="A3" s="5" t="s">
        <v>63</v>
      </c>
    </row>
    <row r="4" spans="1:9" x14ac:dyDescent="0.3">
      <c r="A4" s="5" t="s">
        <v>4</v>
      </c>
    </row>
    <row r="5" spans="1:9" x14ac:dyDescent="0.3">
      <c r="A5" s="5"/>
    </row>
    <row r="6" spans="1:9" ht="18" x14ac:dyDescent="0.3">
      <c r="A6" s="9" t="s">
        <v>5</v>
      </c>
    </row>
    <row r="7" spans="1:9" ht="28.8" x14ac:dyDescent="0.3">
      <c r="A7" s="1" t="s">
        <v>6</v>
      </c>
      <c r="B7" s="1" t="s">
        <v>7</v>
      </c>
      <c r="C7" s="1" t="s">
        <v>8</v>
      </c>
      <c r="D7" s="1" t="s">
        <v>9</v>
      </c>
      <c r="E7" s="1" t="s">
        <v>10</v>
      </c>
      <c r="F7" s="1" t="s">
        <v>11</v>
      </c>
    </row>
    <row r="8" spans="1:9" ht="57.6" x14ac:dyDescent="0.3">
      <c r="A8" s="13" t="s">
        <v>30</v>
      </c>
      <c r="B8" s="16" t="s">
        <v>148</v>
      </c>
      <c r="C8" s="10" t="s">
        <v>149</v>
      </c>
      <c r="D8" s="3" t="s">
        <v>150</v>
      </c>
      <c r="E8" s="10" t="s">
        <v>151</v>
      </c>
      <c r="F8" s="3">
        <v>10</v>
      </c>
    </row>
    <row r="9" spans="1:9" ht="57.6" x14ac:dyDescent="0.3">
      <c r="A9" s="15"/>
      <c r="B9" s="18"/>
      <c r="C9" s="10" t="s">
        <v>152</v>
      </c>
      <c r="D9" s="3" t="s">
        <v>153</v>
      </c>
      <c r="E9" s="10" t="s">
        <v>151</v>
      </c>
      <c r="F9" s="3">
        <v>120</v>
      </c>
    </row>
    <row r="10" spans="1:9" x14ac:dyDescent="0.3">
      <c r="A10" s="6" t="s">
        <v>154</v>
      </c>
      <c r="B10" s="7"/>
    </row>
    <row r="11" spans="1:9" x14ac:dyDescent="0.3">
      <c r="A11" s="5"/>
    </row>
    <row r="12" spans="1:9" ht="18" x14ac:dyDescent="0.3">
      <c r="A12" s="9" t="s">
        <v>21</v>
      </c>
    </row>
    <row r="13" spans="1:9" ht="28.8" x14ac:dyDescent="0.3">
      <c r="A13" s="1" t="s">
        <v>22</v>
      </c>
      <c r="B13" s="11" t="s">
        <v>7</v>
      </c>
      <c r="C13" s="11" t="s">
        <v>8</v>
      </c>
      <c r="D13" s="1" t="s">
        <v>23</v>
      </c>
      <c r="E13" s="1" t="s">
        <v>24</v>
      </c>
      <c r="F13" s="1" t="s">
        <v>25</v>
      </c>
      <c r="G13" s="1" t="s">
        <v>26</v>
      </c>
      <c r="H13" s="1" t="s">
        <v>27</v>
      </c>
      <c r="I13" s="1" t="s">
        <v>28</v>
      </c>
    </row>
    <row r="14" spans="1:9" x14ac:dyDescent="0.3">
      <c r="A14" s="22">
        <v>41000</v>
      </c>
      <c r="B14" s="3" t="s">
        <v>155</v>
      </c>
      <c r="C14" s="3" t="s">
        <v>30</v>
      </c>
      <c r="D14" s="3" t="s">
        <v>30</v>
      </c>
      <c r="E14" s="3" t="s">
        <v>30</v>
      </c>
      <c r="F14" s="3" t="s">
        <v>30</v>
      </c>
      <c r="G14" s="3" t="s">
        <v>30</v>
      </c>
      <c r="H14" s="3" t="s">
        <v>30</v>
      </c>
      <c r="I14" s="10" t="s">
        <v>31</v>
      </c>
    </row>
    <row r="15" spans="1:9" x14ac:dyDescent="0.3">
      <c r="A15" s="20">
        <v>41030</v>
      </c>
      <c r="B15" s="13" t="s">
        <v>155</v>
      </c>
      <c r="C15" s="3" t="s">
        <v>156</v>
      </c>
      <c r="D15" s="3">
        <v>2.4900000000000002</v>
      </c>
      <c r="E15" s="4">
        <v>41044</v>
      </c>
      <c r="F15" s="4">
        <v>41044</v>
      </c>
      <c r="G15" s="4">
        <v>41089</v>
      </c>
      <c r="H15" s="3" t="s">
        <v>88</v>
      </c>
      <c r="I15" s="3"/>
    </row>
    <row r="16" spans="1:9" x14ac:dyDescent="0.3">
      <c r="A16" s="23"/>
      <c r="B16" s="14"/>
      <c r="C16" s="3" t="s">
        <v>157</v>
      </c>
      <c r="D16" s="3">
        <v>107.2</v>
      </c>
      <c r="E16" s="4">
        <v>41044</v>
      </c>
      <c r="F16" s="4">
        <v>41044</v>
      </c>
      <c r="G16" s="4">
        <v>41089</v>
      </c>
      <c r="H16" s="3" t="s">
        <v>88</v>
      </c>
      <c r="I16" s="3"/>
    </row>
    <row r="17" spans="1:10" x14ac:dyDescent="0.3">
      <c r="A17" s="23"/>
      <c r="B17" s="14"/>
      <c r="C17" s="3" t="s">
        <v>156</v>
      </c>
      <c r="D17" s="3">
        <v>1.23</v>
      </c>
      <c r="E17" s="4">
        <v>41059</v>
      </c>
      <c r="F17" s="4">
        <v>41059</v>
      </c>
      <c r="G17" s="4">
        <v>41089</v>
      </c>
      <c r="H17" s="3" t="s">
        <v>88</v>
      </c>
      <c r="I17" s="3"/>
    </row>
    <row r="18" spans="1:10" x14ac:dyDescent="0.3">
      <c r="A18" s="19"/>
      <c r="B18" s="15"/>
      <c r="C18" s="3" t="s">
        <v>157</v>
      </c>
      <c r="D18" s="3">
        <v>103.6</v>
      </c>
      <c r="E18" s="4">
        <v>41059</v>
      </c>
      <c r="F18" s="4">
        <v>41059</v>
      </c>
      <c r="G18" s="4">
        <v>41089</v>
      </c>
      <c r="H18" s="3" t="s">
        <v>88</v>
      </c>
      <c r="I18" s="4"/>
      <c r="J18" s="8"/>
    </row>
    <row r="19" spans="1:10" x14ac:dyDescent="0.3">
      <c r="A19" s="20">
        <v>41061</v>
      </c>
      <c r="B19" s="13" t="s">
        <v>155</v>
      </c>
      <c r="C19" s="3" t="s">
        <v>156</v>
      </c>
      <c r="D19" s="3">
        <v>1.54</v>
      </c>
      <c r="E19" s="4">
        <v>41061</v>
      </c>
      <c r="F19" s="4">
        <v>41061</v>
      </c>
      <c r="G19" s="4">
        <v>41089</v>
      </c>
      <c r="H19" s="3" t="s">
        <v>88</v>
      </c>
      <c r="I19" s="3"/>
    </row>
    <row r="20" spans="1:10" x14ac:dyDescent="0.3">
      <c r="A20" s="15"/>
      <c r="B20" s="15"/>
      <c r="C20" s="3" t="s">
        <v>157</v>
      </c>
      <c r="D20" s="3">
        <v>106.5</v>
      </c>
      <c r="E20" s="4">
        <v>41061</v>
      </c>
      <c r="F20" s="4">
        <v>41061</v>
      </c>
      <c r="G20" s="4">
        <v>41089</v>
      </c>
      <c r="H20" s="3" t="s">
        <v>88</v>
      </c>
      <c r="I20" s="3"/>
    </row>
    <row r="21" spans="1:10" x14ac:dyDescent="0.3">
      <c r="A21" s="2">
        <v>41091</v>
      </c>
      <c r="B21" s="3" t="s">
        <v>155</v>
      </c>
      <c r="C21" s="3" t="s">
        <v>30</v>
      </c>
      <c r="D21" s="3" t="s">
        <v>30</v>
      </c>
      <c r="E21" s="3" t="s">
        <v>30</v>
      </c>
      <c r="F21" s="3" t="s">
        <v>30</v>
      </c>
      <c r="G21" s="3" t="s">
        <v>30</v>
      </c>
      <c r="H21" s="3" t="s">
        <v>30</v>
      </c>
      <c r="I21" s="10" t="s">
        <v>31</v>
      </c>
    </row>
    <row r="22" spans="1:10" x14ac:dyDescent="0.3">
      <c r="A22" s="2">
        <v>41122</v>
      </c>
      <c r="B22" s="3" t="s">
        <v>155</v>
      </c>
      <c r="C22" s="3" t="s">
        <v>30</v>
      </c>
      <c r="D22" s="3" t="s">
        <v>30</v>
      </c>
      <c r="E22" s="3" t="s">
        <v>30</v>
      </c>
      <c r="F22" s="3" t="s">
        <v>30</v>
      </c>
      <c r="G22" s="3" t="s">
        <v>30</v>
      </c>
      <c r="H22" s="3" t="s">
        <v>30</v>
      </c>
      <c r="I22" s="10" t="s">
        <v>31</v>
      </c>
    </row>
    <row r="23" spans="1:10" x14ac:dyDescent="0.3">
      <c r="A23" s="20">
        <v>41153</v>
      </c>
      <c r="B23" s="13" t="s">
        <v>155</v>
      </c>
      <c r="C23" s="3" t="s">
        <v>156</v>
      </c>
      <c r="D23" s="3">
        <v>0.14000000000000001</v>
      </c>
      <c r="E23" s="4">
        <v>41155</v>
      </c>
      <c r="F23" s="4">
        <v>41155</v>
      </c>
      <c r="G23" s="4">
        <v>41164</v>
      </c>
      <c r="H23" s="3" t="s">
        <v>88</v>
      </c>
      <c r="I23" s="3"/>
    </row>
    <row r="24" spans="1:10" x14ac:dyDescent="0.3">
      <c r="A24" s="15"/>
      <c r="B24" s="15"/>
      <c r="C24" s="3" t="s">
        <v>157</v>
      </c>
      <c r="D24" s="3">
        <v>108.8</v>
      </c>
      <c r="E24" s="4">
        <v>41155</v>
      </c>
      <c r="F24" s="4">
        <v>41155</v>
      </c>
      <c r="G24" s="4">
        <v>41164</v>
      </c>
      <c r="H24" s="3" t="s">
        <v>88</v>
      </c>
      <c r="I24" s="3"/>
    </row>
    <row r="25" spans="1:10" x14ac:dyDescent="0.3">
      <c r="A25" s="2">
        <v>41183</v>
      </c>
      <c r="B25" s="3" t="s">
        <v>155</v>
      </c>
      <c r="C25" s="3" t="s">
        <v>30</v>
      </c>
      <c r="D25" s="3" t="s">
        <v>30</v>
      </c>
      <c r="E25" s="3" t="s">
        <v>30</v>
      </c>
      <c r="F25" s="3" t="s">
        <v>30</v>
      </c>
      <c r="G25" s="3" t="s">
        <v>30</v>
      </c>
      <c r="H25" s="3" t="s">
        <v>30</v>
      </c>
      <c r="I25" s="10" t="s">
        <v>31</v>
      </c>
    </row>
    <row r="26" spans="1:10" x14ac:dyDescent="0.3">
      <c r="A26" s="20">
        <v>41214</v>
      </c>
      <c r="B26" s="13" t="s">
        <v>155</v>
      </c>
      <c r="C26" s="3" t="s">
        <v>156</v>
      </c>
      <c r="D26" s="3">
        <v>1.27</v>
      </c>
      <c r="E26" s="4">
        <v>41215</v>
      </c>
      <c r="F26" s="4">
        <v>41215</v>
      </c>
      <c r="G26" s="4">
        <v>41227</v>
      </c>
      <c r="H26" s="3" t="s">
        <v>88</v>
      </c>
      <c r="I26" s="3"/>
    </row>
    <row r="27" spans="1:10" x14ac:dyDescent="0.3">
      <c r="A27" s="15"/>
      <c r="B27" s="15"/>
      <c r="C27" s="3" t="s">
        <v>157</v>
      </c>
      <c r="D27" s="3">
        <v>107.2</v>
      </c>
      <c r="E27" s="4">
        <v>41215</v>
      </c>
      <c r="F27" s="4">
        <v>41215</v>
      </c>
      <c r="G27" s="4">
        <v>41227</v>
      </c>
      <c r="H27" s="3" t="s">
        <v>88</v>
      </c>
      <c r="I27" s="3"/>
    </row>
    <row r="28" spans="1:10" x14ac:dyDescent="0.3">
      <c r="A28" s="20">
        <v>41214</v>
      </c>
      <c r="B28" s="3" t="s">
        <v>155</v>
      </c>
      <c r="C28" s="3" t="s">
        <v>156</v>
      </c>
      <c r="D28" s="3">
        <v>0.8</v>
      </c>
      <c r="E28" s="4">
        <v>41235</v>
      </c>
      <c r="F28" s="4">
        <v>41235</v>
      </c>
      <c r="G28" s="4">
        <v>41236</v>
      </c>
      <c r="H28" s="3" t="s">
        <v>88</v>
      </c>
      <c r="I28" s="3"/>
    </row>
    <row r="29" spans="1:10" x14ac:dyDescent="0.3">
      <c r="A29" s="15"/>
      <c r="B29" s="3"/>
      <c r="C29" s="3" t="s">
        <v>157</v>
      </c>
      <c r="D29" s="3">
        <v>108.6</v>
      </c>
      <c r="E29" s="4">
        <v>41235</v>
      </c>
      <c r="F29" s="4">
        <v>41235</v>
      </c>
      <c r="G29" s="4">
        <v>41236</v>
      </c>
      <c r="H29" s="3" t="s">
        <v>88</v>
      </c>
      <c r="I29" s="3"/>
    </row>
    <row r="30" spans="1:10" x14ac:dyDescent="0.3">
      <c r="A30" s="2">
        <v>41244</v>
      </c>
      <c r="B30" s="3" t="s">
        <v>155</v>
      </c>
      <c r="C30" s="3" t="s">
        <v>30</v>
      </c>
      <c r="D30" s="3" t="s">
        <v>30</v>
      </c>
      <c r="E30" s="3" t="s">
        <v>30</v>
      </c>
      <c r="F30" s="3" t="s">
        <v>30</v>
      </c>
      <c r="G30" s="3" t="s">
        <v>30</v>
      </c>
      <c r="H30" s="3" t="s">
        <v>30</v>
      </c>
      <c r="I30" s="10" t="s">
        <v>31</v>
      </c>
    </row>
    <row r="31" spans="1:10" x14ac:dyDescent="0.3">
      <c r="A31" s="2">
        <v>41275</v>
      </c>
      <c r="B31" s="3" t="s">
        <v>155</v>
      </c>
      <c r="C31" s="3" t="s">
        <v>156</v>
      </c>
      <c r="D31" s="3">
        <v>1.74</v>
      </c>
      <c r="E31" s="4">
        <v>41290</v>
      </c>
      <c r="F31" s="4">
        <v>41295</v>
      </c>
      <c r="G31" s="4">
        <v>41295</v>
      </c>
      <c r="H31" s="3" t="s">
        <v>88</v>
      </c>
      <c r="I31" s="3"/>
    </row>
    <row r="32" spans="1:10" x14ac:dyDescent="0.3">
      <c r="A32" s="3"/>
      <c r="B32" s="3"/>
      <c r="C32" s="3" t="s">
        <v>157</v>
      </c>
      <c r="D32" s="3">
        <v>102.9</v>
      </c>
      <c r="E32" s="4">
        <v>41290</v>
      </c>
      <c r="F32" s="3" t="s">
        <v>158</v>
      </c>
      <c r="G32" s="4">
        <v>41295</v>
      </c>
      <c r="H32" s="3" t="s">
        <v>88</v>
      </c>
      <c r="I32" s="3"/>
    </row>
    <row r="33" spans="1:9" x14ac:dyDescent="0.3">
      <c r="A33" s="2">
        <v>41306</v>
      </c>
      <c r="B33" s="3"/>
      <c r="C33" s="3"/>
      <c r="D33" s="3"/>
      <c r="E33" s="3"/>
      <c r="F33" s="3"/>
      <c r="G33" s="3"/>
      <c r="H33" s="3"/>
      <c r="I33" s="10" t="s">
        <v>31</v>
      </c>
    </row>
    <row r="34" spans="1:9" x14ac:dyDescent="0.3">
      <c r="A34" s="2">
        <v>41334</v>
      </c>
      <c r="B34" s="3" t="s">
        <v>155</v>
      </c>
      <c r="C34" s="3" t="s">
        <v>156</v>
      </c>
      <c r="D34" s="3">
        <v>0.43</v>
      </c>
      <c r="E34" s="4">
        <v>41353</v>
      </c>
      <c r="F34" s="4">
        <v>41354</v>
      </c>
      <c r="G34" s="4">
        <v>41354</v>
      </c>
      <c r="H34" s="3" t="s">
        <v>88</v>
      </c>
      <c r="I34" s="3"/>
    </row>
    <row r="35" spans="1:9" x14ac:dyDescent="0.3">
      <c r="A35" s="2"/>
      <c r="B35" s="3"/>
      <c r="C35" s="3" t="s">
        <v>157</v>
      </c>
      <c r="D35" s="3">
        <v>100.1</v>
      </c>
      <c r="E35" s="4">
        <v>41353</v>
      </c>
      <c r="F35" s="4">
        <v>41354</v>
      </c>
      <c r="G35" s="4">
        <v>41354</v>
      </c>
      <c r="H35" s="3" t="s">
        <v>88</v>
      </c>
      <c r="I35" s="3"/>
    </row>
    <row r="36" spans="1:9" x14ac:dyDescent="0.3">
      <c r="A36" s="2">
        <v>41334</v>
      </c>
      <c r="B36" s="3" t="s">
        <v>155</v>
      </c>
      <c r="C36" s="3" t="s">
        <v>156</v>
      </c>
      <c r="D36" s="3">
        <v>1.23</v>
      </c>
      <c r="E36" s="4">
        <v>41353</v>
      </c>
      <c r="F36" s="4">
        <v>41354</v>
      </c>
      <c r="G36" s="4">
        <v>41354</v>
      </c>
      <c r="H36" s="3" t="s">
        <v>88</v>
      </c>
      <c r="I36" s="3"/>
    </row>
    <row r="37" spans="1:9" x14ac:dyDescent="0.3">
      <c r="A37" s="3"/>
      <c r="B37" s="3"/>
      <c r="C37" s="3" t="s">
        <v>157</v>
      </c>
      <c r="D37" s="3">
        <v>105.6</v>
      </c>
      <c r="E37" s="4">
        <v>41353</v>
      </c>
      <c r="F37" s="4">
        <v>41354</v>
      </c>
      <c r="G37" s="4">
        <v>41354</v>
      </c>
      <c r="H37" s="3" t="s">
        <v>88</v>
      </c>
      <c r="I37" s="3"/>
    </row>
    <row r="38" spans="1:9" x14ac:dyDescent="0.3">
      <c r="A38" s="2">
        <v>41395</v>
      </c>
      <c r="B38" s="3" t="s">
        <v>155</v>
      </c>
      <c r="C38" s="3" t="s">
        <v>156</v>
      </c>
      <c r="D38" s="3">
        <v>2.64</v>
      </c>
      <c r="E38" s="4">
        <v>41396</v>
      </c>
      <c r="F38" s="4">
        <v>41396</v>
      </c>
      <c r="G38" s="4">
        <v>41396</v>
      </c>
      <c r="H38" s="3" t="s">
        <v>88</v>
      </c>
      <c r="I38" s="3"/>
    </row>
    <row r="39" spans="1:9" x14ac:dyDescent="0.3">
      <c r="A39" s="3"/>
      <c r="B39" s="3"/>
      <c r="C39" s="3" t="s">
        <v>157</v>
      </c>
      <c r="D39" s="3">
        <v>101.8</v>
      </c>
      <c r="E39" s="4">
        <v>41396</v>
      </c>
      <c r="F39" s="4">
        <v>41396</v>
      </c>
      <c r="G39" s="4">
        <v>41396</v>
      </c>
      <c r="H39" s="3" t="s">
        <v>88</v>
      </c>
      <c r="I39" s="3"/>
    </row>
    <row r="40" spans="1:9" x14ac:dyDescent="0.3">
      <c r="A40" s="2">
        <v>41395</v>
      </c>
      <c r="B40" s="3" t="s">
        <v>155</v>
      </c>
      <c r="C40" s="3" t="s">
        <v>156</v>
      </c>
      <c r="D40" s="3">
        <v>1.81</v>
      </c>
      <c r="E40" s="4">
        <v>41410</v>
      </c>
      <c r="F40" s="4">
        <v>41410</v>
      </c>
      <c r="G40" s="4">
        <v>41410</v>
      </c>
      <c r="H40" s="3" t="s">
        <v>88</v>
      </c>
      <c r="I40" s="3"/>
    </row>
    <row r="41" spans="1:9" x14ac:dyDescent="0.3">
      <c r="A41" s="3"/>
      <c r="B41" s="3"/>
      <c r="C41" s="3" t="s">
        <v>157</v>
      </c>
      <c r="D41" s="3">
        <v>104.5</v>
      </c>
      <c r="E41" s="4">
        <v>41410</v>
      </c>
      <c r="F41" s="4">
        <v>41410</v>
      </c>
      <c r="G41" s="4">
        <v>41410</v>
      </c>
      <c r="H41" s="3" t="s">
        <v>88</v>
      </c>
      <c r="I41" s="3"/>
    </row>
    <row r="42" spans="1:9" x14ac:dyDescent="0.3">
      <c r="A42" s="2">
        <v>41426</v>
      </c>
      <c r="B42" s="3" t="s">
        <v>155</v>
      </c>
      <c r="C42" s="3" t="s">
        <v>156</v>
      </c>
      <c r="D42" s="3">
        <v>2.86</v>
      </c>
      <c r="E42" s="4">
        <v>41439</v>
      </c>
      <c r="F42" s="4">
        <v>41439</v>
      </c>
      <c r="G42" s="4">
        <v>41439</v>
      </c>
      <c r="H42" s="3" t="s">
        <v>88</v>
      </c>
      <c r="I42" s="3"/>
    </row>
    <row r="43" spans="1:9" x14ac:dyDescent="0.3">
      <c r="A43" s="3"/>
      <c r="B43" s="3"/>
      <c r="C43" s="3" t="s">
        <v>157</v>
      </c>
      <c r="D43" s="3">
        <v>113.2</v>
      </c>
      <c r="E43" s="4">
        <v>41439</v>
      </c>
      <c r="F43" s="4">
        <v>41439</v>
      </c>
      <c r="G43" s="4">
        <v>41439</v>
      </c>
      <c r="H43" s="3" t="s">
        <v>88</v>
      </c>
      <c r="I43" s="3"/>
    </row>
    <row r="44" spans="1:9" x14ac:dyDescent="0.3">
      <c r="A44" s="2">
        <v>41456</v>
      </c>
      <c r="B44" s="3" t="s">
        <v>155</v>
      </c>
      <c r="C44" s="3" t="s">
        <v>156</v>
      </c>
      <c r="D44" s="3">
        <v>0.82</v>
      </c>
      <c r="E44" s="4">
        <v>41480</v>
      </c>
      <c r="F44" s="4">
        <v>41480</v>
      </c>
      <c r="G44" s="4">
        <v>41481</v>
      </c>
      <c r="H44" s="3" t="s">
        <v>88</v>
      </c>
      <c r="I44" s="3"/>
    </row>
    <row r="45" spans="1:9" x14ac:dyDescent="0.3">
      <c r="A45" s="3"/>
      <c r="B45" s="3"/>
      <c r="C45" s="3" t="s">
        <v>157</v>
      </c>
      <c r="D45" s="3">
        <v>113.2</v>
      </c>
      <c r="E45" s="4">
        <v>41480</v>
      </c>
      <c r="F45" s="4">
        <v>41480</v>
      </c>
      <c r="G45" s="4">
        <v>41481</v>
      </c>
      <c r="H45" s="3" t="s">
        <v>88</v>
      </c>
      <c r="I45" s="3"/>
    </row>
    <row r="46" spans="1:9" x14ac:dyDescent="0.3">
      <c r="A46" s="2">
        <v>41548</v>
      </c>
      <c r="B46" s="3" t="s">
        <v>155</v>
      </c>
      <c r="C46" s="3" t="s">
        <v>156</v>
      </c>
      <c r="D46" s="3">
        <v>0.28000000000000003</v>
      </c>
      <c r="E46" s="4">
        <v>41562</v>
      </c>
      <c r="F46" s="4">
        <v>41562</v>
      </c>
      <c r="G46" s="4">
        <v>41569</v>
      </c>
      <c r="H46" s="3" t="s">
        <v>88</v>
      </c>
      <c r="I46" s="3"/>
    </row>
    <row r="47" spans="1:9" x14ac:dyDescent="0.3">
      <c r="A47" s="3"/>
      <c r="B47" s="3"/>
      <c r="C47" s="3" t="s">
        <v>157</v>
      </c>
      <c r="D47" s="3">
        <v>100.9</v>
      </c>
      <c r="E47" s="4">
        <v>41562</v>
      </c>
      <c r="F47" s="4">
        <v>41562</v>
      </c>
      <c r="G47" s="4">
        <v>41569</v>
      </c>
      <c r="H47" s="3" t="s">
        <v>88</v>
      </c>
      <c r="I47" s="3"/>
    </row>
    <row r="48" spans="1:9" x14ac:dyDescent="0.3">
      <c r="A48" s="3"/>
      <c r="B48" s="3" t="s">
        <v>155</v>
      </c>
      <c r="C48" s="3" t="s">
        <v>156</v>
      </c>
      <c r="D48" s="3">
        <v>2.38</v>
      </c>
      <c r="E48" s="4">
        <v>41562</v>
      </c>
      <c r="F48" s="4">
        <v>41562</v>
      </c>
      <c r="G48" s="4">
        <v>41569</v>
      </c>
      <c r="H48" s="3" t="s">
        <v>88</v>
      </c>
      <c r="I48" s="3"/>
    </row>
    <row r="49" spans="1:9" x14ac:dyDescent="0.3">
      <c r="A49" s="3"/>
      <c r="B49" s="3"/>
      <c r="C49" s="3" t="s">
        <v>157</v>
      </c>
      <c r="D49" s="3">
        <v>110.2</v>
      </c>
      <c r="E49" s="4">
        <v>41562</v>
      </c>
      <c r="F49" s="4">
        <v>41562</v>
      </c>
      <c r="G49" s="4">
        <v>41569</v>
      </c>
      <c r="H49" s="3" t="s">
        <v>88</v>
      </c>
      <c r="I49" s="3"/>
    </row>
    <row r="50" spans="1:9" x14ac:dyDescent="0.3">
      <c r="A50" s="2">
        <v>41579</v>
      </c>
      <c r="B50" s="3" t="s">
        <v>155</v>
      </c>
      <c r="C50" s="3" t="s">
        <v>156</v>
      </c>
      <c r="D50" s="3">
        <v>2.33</v>
      </c>
      <c r="E50" s="4">
        <v>41599</v>
      </c>
      <c r="F50" s="4">
        <v>41599</v>
      </c>
      <c r="G50" s="4">
        <v>41600</v>
      </c>
      <c r="H50" s="3" t="s">
        <v>88</v>
      </c>
      <c r="I50" s="3"/>
    </row>
    <row r="51" spans="1:9" x14ac:dyDescent="0.3">
      <c r="A51" s="3"/>
      <c r="B51" s="3"/>
      <c r="C51" s="3" t="s">
        <v>157</v>
      </c>
      <c r="D51" s="3">
        <v>106.3</v>
      </c>
      <c r="E51" s="4">
        <v>41599</v>
      </c>
      <c r="F51" s="4">
        <v>41599</v>
      </c>
      <c r="G51" s="4">
        <v>41600</v>
      </c>
      <c r="H51" s="3" t="s">
        <v>88</v>
      </c>
      <c r="I51" s="3"/>
    </row>
    <row r="52" spans="1:9" x14ac:dyDescent="0.3">
      <c r="A52" s="2">
        <v>41610</v>
      </c>
      <c r="B52" s="3" t="s">
        <v>155</v>
      </c>
      <c r="C52" s="3" t="s">
        <v>156</v>
      </c>
      <c r="D52" s="3">
        <v>1.69</v>
      </c>
      <c r="E52" s="4">
        <v>41610</v>
      </c>
      <c r="F52" s="4">
        <v>41246</v>
      </c>
      <c r="G52" s="4">
        <v>41612</v>
      </c>
      <c r="H52" s="3" t="s">
        <v>88</v>
      </c>
      <c r="I52" s="3"/>
    </row>
    <row r="53" spans="1:9" x14ac:dyDescent="0.3">
      <c r="A53" s="3"/>
      <c r="B53" s="3"/>
      <c r="C53" s="3" t="s">
        <v>157</v>
      </c>
      <c r="D53" s="3">
        <v>102.9</v>
      </c>
      <c r="E53" s="4">
        <v>41610</v>
      </c>
      <c r="F53" s="4">
        <v>41611</v>
      </c>
      <c r="G53" s="4">
        <v>41612</v>
      </c>
      <c r="H53" s="3" t="s">
        <v>88</v>
      </c>
      <c r="I53" s="3"/>
    </row>
    <row r="54" spans="1:9" x14ac:dyDescent="0.3">
      <c r="A54" s="2">
        <v>41640</v>
      </c>
      <c r="B54" s="3" t="s">
        <v>155</v>
      </c>
      <c r="C54" s="3" t="s">
        <v>156</v>
      </c>
      <c r="D54" s="3">
        <v>2.0499999999999998</v>
      </c>
      <c r="E54" s="4">
        <v>41655</v>
      </c>
      <c r="F54" s="4">
        <v>41655</v>
      </c>
      <c r="G54" s="4">
        <v>41656</v>
      </c>
      <c r="H54" s="3" t="s">
        <v>88</v>
      </c>
      <c r="I54" s="3"/>
    </row>
    <row r="55" spans="1:9" x14ac:dyDescent="0.3">
      <c r="A55" s="3"/>
      <c r="B55" s="3"/>
      <c r="C55" s="3" t="s">
        <v>157</v>
      </c>
      <c r="D55" s="3">
        <v>101.8</v>
      </c>
      <c r="E55" s="4">
        <v>41655</v>
      </c>
      <c r="F55" s="4">
        <v>41655</v>
      </c>
      <c r="G55" s="4">
        <v>41656</v>
      </c>
      <c r="H55" s="3" t="s">
        <v>88</v>
      </c>
      <c r="I55" s="3"/>
    </row>
    <row r="56" spans="1:9" x14ac:dyDescent="0.3">
      <c r="A56" s="2">
        <v>41687</v>
      </c>
      <c r="B56" s="3" t="s">
        <v>155</v>
      </c>
      <c r="C56" s="3" t="s">
        <v>156</v>
      </c>
      <c r="D56" s="3">
        <v>3.04</v>
      </c>
      <c r="E56" s="4">
        <v>41687</v>
      </c>
      <c r="F56" s="4">
        <v>41687</v>
      </c>
      <c r="G56" s="4">
        <v>41687</v>
      </c>
      <c r="H56" s="3" t="s">
        <v>88</v>
      </c>
      <c r="I56" s="3"/>
    </row>
    <row r="57" spans="1:9" x14ac:dyDescent="0.3">
      <c r="A57" s="3"/>
      <c r="B57" s="3"/>
      <c r="C57" s="3" t="s">
        <v>157</v>
      </c>
      <c r="D57" s="3">
        <v>99.5</v>
      </c>
      <c r="E57" s="4">
        <v>41687</v>
      </c>
      <c r="F57" s="4">
        <v>41687</v>
      </c>
      <c r="G57" s="4">
        <v>41687</v>
      </c>
      <c r="H57" s="3" t="s">
        <v>88</v>
      </c>
      <c r="I57" s="3"/>
    </row>
    <row r="58" spans="1:9" x14ac:dyDescent="0.3">
      <c r="A58" s="2">
        <v>41711</v>
      </c>
      <c r="B58" s="3" t="s">
        <v>155</v>
      </c>
      <c r="C58" s="3" t="s">
        <v>156</v>
      </c>
      <c r="D58" s="3">
        <v>2.86</v>
      </c>
      <c r="E58" s="4">
        <v>41711</v>
      </c>
      <c r="F58" s="4">
        <v>41711</v>
      </c>
      <c r="G58" s="4">
        <v>41712</v>
      </c>
      <c r="H58" s="3" t="s">
        <v>88</v>
      </c>
      <c r="I58" s="3"/>
    </row>
    <row r="59" spans="1:9" x14ac:dyDescent="0.3">
      <c r="A59" s="3"/>
      <c r="B59" s="3"/>
      <c r="C59" s="3" t="s">
        <v>157</v>
      </c>
      <c r="D59" s="3">
        <v>100.5</v>
      </c>
      <c r="E59" s="4">
        <v>41711</v>
      </c>
      <c r="F59" s="4">
        <v>41711</v>
      </c>
      <c r="G59" s="4">
        <v>41712</v>
      </c>
      <c r="H59" s="3" t="s">
        <v>88</v>
      </c>
      <c r="I59" s="3"/>
    </row>
    <row r="60" spans="1:9" x14ac:dyDescent="0.3">
      <c r="A60" s="2">
        <v>41711</v>
      </c>
      <c r="B60" s="3" t="s">
        <v>155</v>
      </c>
      <c r="C60" s="3" t="s">
        <v>156</v>
      </c>
      <c r="D60" s="3">
        <v>1.35</v>
      </c>
      <c r="E60" s="4">
        <v>41731</v>
      </c>
      <c r="F60" s="4">
        <v>41731</v>
      </c>
      <c r="G60" s="4">
        <v>41733</v>
      </c>
      <c r="H60" s="3" t="s">
        <v>88</v>
      </c>
      <c r="I60" s="3"/>
    </row>
    <row r="61" spans="1:9" x14ac:dyDescent="0.3">
      <c r="A61" s="3"/>
      <c r="B61" s="3"/>
      <c r="C61" s="3" t="s">
        <v>157</v>
      </c>
      <c r="D61" s="3">
        <v>100.5</v>
      </c>
      <c r="E61" s="4">
        <v>41731</v>
      </c>
      <c r="F61" s="4">
        <v>41731</v>
      </c>
      <c r="G61" s="4">
        <v>41733</v>
      </c>
      <c r="H61" s="3" t="s">
        <v>88</v>
      </c>
      <c r="I61" s="3"/>
    </row>
    <row r="62" spans="1:9" x14ac:dyDescent="0.3">
      <c r="A62" s="2">
        <v>41711</v>
      </c>
      <c r="B62" s="3" t="s">
        <v>155</v>
      </c>
      <c r="C62" s="3" t="s">
        <v>156</v>
      </c>
      <c r="D62" s="3">
        <v>1.99</v>
      </c>
      <c r="E62" s="4">
        <v>41732</v>
      </c>
      <c r="F62" s="4">
        <v>41732</v>
      </c>
      <c r="G62" s="4">
        <v>41733</v>
      </c>
      <c r="H62" s="3" t="s">
        <v>88</v>
      </c>
      <c r="I62" s="3"/>
    </row>
    <row r="63" spans="1:9" x14ac:dyDescent="0.3">
      <c r="A63" s="3"/>
      <c r="B63" s="3"/>
      <c r="C63" s="3" t="s">
        <v>157</v>
      </c>
      <c r="D63" s="3">
        <v>109.7</v>
      </c>
      <c r="E63" s="4">
        <v>41732</v>
      </c>
      <c r="F63" s="4">
        <v>41732</v>
      </c>
      <c r="G63" s="4">
        <v>41733</v>
      </c>
      <c r="H63" s="3" t="s">
        <v>88</v>
      </c>
      <c r="I63" s="3"/>
    </row>
    <row r="64" spans="1:9" x14ac:dyDescent="0.3">
      <c r="A64" s="2">
        <v>41760</v>
      </c>
      <c r="B64" s="3" t="s">
        <v>155</v>
      </c>
      <c r="C64" s="3" t="s">
        <v>156</v>
      </c>
      <c r="D64" s="3">
        <v>1.8</v>
      </c>
      <c r="E64" s="4">
        <v>41773</v>
      </c>
      <c r="F64" s="4">
        <v>41773</v>
      </c>
      <c r="G64" s="4">
        <v>41775</v>
      </c>
      <c r="H64" s="4" t="s">
        <v>88</v>
      </c>
      <c r="I64" s="3"/>
    </row>
    <row r="65" spans="1:9" x14ac:dyDescent="0.3">
      <c r="A65" s="3"/>
      <c r="B65" s="3"/>
      <c r="C65" s="3" t="s">
        <v>157</v>
      </c>
      <c r="D65" s="3">
        <v>101.4</v>
      </c>
      <c r="E65" s="4">
        <v>41773</v>
      </c>
      <c r="F65" s="4">
        <v>41773</v>
      </c>
      <c r="G65" s="4">
        <v>41775</v>
      </c>
      <c r="H65" s="4" t="s">
        <v>88</v>
      </c>
      <c r="I65" s="3"/>
    </row>
    <row r="66" spans="1:9" x14ac:dyDescent="0.3">
      <c r="A66" s="2">
        <v>41760</v>
      </c>
      <c r="B66" s="3" t="s">
        <v>155</v>
      </c>
      <c r="C66" s="3" t="s">
        <v>156</v>
      </c>
      <c r="D66" s="3">
        <v>0.88</v>
      </c>
      <c r="E66" s="4">
        <v>41781</v>
      </c>
      <c r="F66" s="4">
        <v>41781</v>
      </c>
      <c r="G66" s="4">
        <v>41782</v>
      </c>
      <c r="H66" s="4" t="s">
        <v>88</v>
      </c>
      <c r="I66" s="3"/>
    </row>
    <row r="67" spans="1:9" x14ac:dyDescent="0.3">
      <c r="A67" s="3"/>
      <c r="B67" s="3"/>
      <c r="C67" s="3" t="s">
        <v>157</v>
      </c>
      <c r="D67" s="3">
        <v>108.2</v>
      </c>
      <c r="E67" s="4">
        <v>41781</v>
      </c>
      <c r="F67" s="4">
        <v>41781</v>
      </c>
      <c r="G67" s="4">
        <v>41782</v>
      </c>
      <c r="H67" s="4" t="s">
        <v>88</v>
      </c>
      <c r="I67" s="3"/>
    </row>
    <row r="68" spans="1:9" x14ac:dyDescent="0.3">
      <c r="A68" s="2">
        <v>41852</v>
      </c>
      <c r="B68" s="3" t="s">
        <v>155</v>
      </c>
      <c r="C68" s="3" t="s">
        <v>156</v>
      </c>
      <c r="D68" s="3">
        <v>2.02</v>
      </c>
      <c r="E68" s="4">
        <v>41856</v>
      </c>
      <c r="F68" s="4">
        <v>41856</v>
      </c>
      <c r="G68" s="4">
        <v>41857</v>
      </c>
      <c r="H68" s="4" t="s">
        <v>88</v>
      </c>
      <c r="I68" s="3"/>
    </row>
    <row r="69" spans="1:9" x14ac:dyDescent="0.3">
      <c r="A69" s="3"/>
      <c r="B69" s="3"/>
      <c r="C69" s="3" t="s">
        <v>157</v>
      </c>
      <c r="D69" s="3">
        <v>104.2</v>
      </c>
      <c r="E69" s="4">
        <v>41856</v>
      </c>
      <c r="F69" s="4">
        <v>41856</v>
      </c>
      <c r="G69" s="4">
        <v>41857</v>
      </c>
      <c r="H69" s="4" t="s">
        <v>88</v>
      </c>
      <c r="I69" s="3"/>
    </row>
    <row r="70" spans="1:9" x14ac:dyDescent="0.3">
      <c r="A70" s="2">
        <v>41883</v>
      </c>
      <c r="B70" s="3" t="s">
        <v>155</v>
      </c>
      <c r="C70" s="3" t="s">
        <v>156</v>
      </c>
      <c r="D70" s="3">
        <v>0.78</v>
      </c>
      <c r="E70" s="4">
        <v>41891</v>
      </c>
      <c r="F70" s="4">
        <v>41894</v>
      </c>
      <c r="G70" s="4">
        <v>41897</v>
      </c>
      <c r="H70" s="4" t="s">
        <v>88</v>
      </c>
      <c r="I70" s="3" t="s">
        <v>159</v>
      </c>
    </row>
    <row r="71" spans="1:9" x14ac:dyDescent="0.3">
      <c r="A71" s="3"/>
      <c r="B71" s="3"/>
      <c r="C71" s="3" t="s">
        <v>157</v>
      </c>
      <c r="D71" s="3">
        <v>110.7</v>
      </c>
      <c r="E71" s="4">
        <v>41891</v>
      </c>
      <c r="F71" s="4">
        <v>41894</v>
      </c>
      <c r="G71" s="4">
        <v>41897</v>
      </c>
      <c r="H71" s="4" t="s">
        <v>88</v>
      </c>
      <c r="I71" s="3"/>
    </row>
    <row r="72" spans="1:9" x14ac:dyDescent="0.3">
      <c r="A72" s="2">
        <v>41883</v>
      </c>
      <c r="B72" s="3" t="s">
        <v>155</v>
      </c>
      <c r="C72" s="3" t="s">
        <v>156</v>
      </c>
      <c r="D72" s="3">
        <v>2.39</v>
      </c>
      <c r="E72" s="4">
        <v>41905</v>
      </c>
      <c r="F72" s="4">
        <v>41906</v>
      </c>
      <c r="G72" s="4">
        <v>41907</v>
      </c>
      <c r="H72" s="4" t="s">
        <v>88</v>
      </c>
      <c r="I72" s="3" t="s">
        <v>160</v>
      </c>
    </row>
    <row r="73" spans="1:9" x14ac:dyDescent="0.3">
      <c r="A73" s="3"/>
      <c r="B73" s="3"/>
      <c r="C73" s="3" t="s">
        <v>157</v>
      </c>
      <c r="D73" s="3">
        <v>98.5</v>
      </c>
      <c r="E73" s="4">
        <v>41905</v>
      </c>
      <c r="F73" s="4">
        <v>41906</v>
      </c>
      <c r="G73" s="4">
        <v>41907</v>
      </c>
      <c r="H73" s="4" t="s">
        <v>88</v>
      </c>
      <c r="I73" s="3"/>
    </row>
    <row r="74" spans="1:9" x14ac:dyDescent="0.3">
      <c r="A74" s="2">
        <v>41913</v>
      </c>
      <c r="B74" s="3" t="s">
        <v>155</v>
      </c>
      <c r="C74" s="3" t="s">
        <v>156</v>
      </c>
      <c r="D74" s="3">
        <v>0.87</v>
      </c>
      <c r="E74" s="4">
        <v>41920</v>
      </c>
      <c r="F74" s="4">
        <v>41926</v>
      </c>
      <c r="G74" s="4">
        <v>41926</v>
      </c>
      <c r="H74" s="4" t="s">
        <v>88</v>
      </c>
      <c r="I74" s="3" t="s">
        <v>160</v>
      </c>
    </row>
    <row r="75" spans="1:9" x14ac:dyDescent="0.3">
      <c r="A75" s="3"/>
      <c r="B75" s="3"/>
      <c r="C75" s="3" t="s">
        <v>157</v>
      </c>
      <c r="D75" s="3">
        <v>93.1</v>
      </c>
      <c r="E75" s="4">
        <v>41920</v>
      </c>
      <c r="F75" s="4">
        <v>41926</v>
      </c>
      <c r="G75" s="4">
        <v>41926</v>
      </c>
      <c r="H75" s="4" t="s">
        <v>88</v>
      </c>
      <c r="I75" s="3"/>
    </row>
    <row r="76" spans="1:9" x14ac:dyDescent="0.3">
      <c r="A76" s="2">
        <v>41944</v>
      </c>
      <c r="B76" s="3" t="s">
        <v>155</v>
      </c>
      <c r="C76" s="3" t="s">
        <v>156</v>
      </c>
      <c r="D76" s="3">
        <v>2.0499999999999998</v>
      </c>
      <c r="E76" s="4">
        <v>41963</v>
      </c>
      <c r="F76" s="4">
        <v>41964</v>
      </c>
      <c r="G76" s="4">
        <v>41964</v>
      </c>
      <c r="H76" s="4" t="s">
        <v>88</v>
      </c>
      <c r="I76" s="3" t="s">
        <v>160</v>
      </c>
    </row>
    <row r="77" spans="1:9" x14ac:dyDescent="0.3">
      <c r="A77" s="3"/>
      <c r="B77" s="3"/>
      <c r="C77" s="3" t="s">
        <v>157</v>
      </c>
      <c r="D77" s="3">
        <v>101.9</v>
      </c>
      <c r="E77" s="4">
        <v>41963</v>
      </c>
      <c r="F77" s="4">
        <v>41964</v>
      </c>
      <c r="G77" s="4">
        <v>41964</v>
      </c>
      <c r="H77" s="4" t="s">
        <v>88</v>
      </c>
      <c r="I77" s="3"/>
    </row>
    <row r="78" spans="1:9" x14ac:dyDescent="0.3">
      <c r="A78" s="2">
        <v>42005</v>
      </c>
      <c r="B78" s="3" t="s">
        <v>155</v>
      </c>
      <c r="C78" s="3" t="s">
        <v>156</v>
      </c>
      <c r="D78" s="3">
        <v>1.7</v>
      </c>
      <c r="E78" s="4">
        <v>42024</v>
      </c>
      <c r="F78" s="4">
        <v>42025</v>
      </c>
      <c r="G78" s="4">
        <v>42025</v>
      </c>
      <c r="H78" s="4" t="s">
        <v>88</v>
      </c>
      <c r="I78" s="3" t="s">
        <v>160</v>
      </c>
    </row>
    <row r="79" spans="1:9" x14ac:dyDescent="0.3">
      <c r="A79" s="3"/>
      <c r="B79" s="3"/>
      <c r="C79" s="3" t="s">
        <v>157</v>
      </c>
      <c r="D79" s="3">
        <v>104.3</v>
      </c>
      <c r="E79" s="4">
        <v>42024</v>
      </c>
      <c r="F79" s="4">
        <v>42025</v>
      </c>
      <c r="G79" s="4">
        <v>42025</v>
      </c>
      <c r="H79" s="4" t="s">
        <v>88</v>
      </c>
      <c r="I79" s="3" t="s">
        <v>161</v>
      </c>
    </row>
    <row r="80" spans="1:9" x14ac:dyDescent="0.3">
      <c r="A80" s="2">
        <v>42036</v>
      </c>
      <c r="B80" s="3" t="s">
        <v>155</v>
      </c>
      <c r="C80" s="3" t="s">
        <v>156</v>
      </c>
      <c r="D80" s="3">
        <v>1.01</v>
      </c>
      <c r="E80" s="4">
        <v>42052</v>
      </c>
      <c r="F80" s="4">
        <v>42052</v>
      </c>
      <c r="G80" s="4">
        <v>42052</v>
      </c>
      <c r="H80" s="4" t="s">
        <v>88</v>
      </c>
      <c r="I80" s="3" t="s">
        <v>160</v>
      </c>
    </row>
    <row r="81" spans="1:9" x14ac:dyDescent="0.3">
      <c r="A81" s="3"/>
      <c r="B81" s="3"/>
      <c r="C81" s="3" t="s">
        <v>157</v>
      </c>
      <c r="D81" s="3">
        <v>103</v>
      </c>
      <c r="E81" s="4">
        <v>42052</v>
      </c>
      <c r="F81" s="4">
        <v>42052</v>
      </c>
      <c r="G81" s="4">
        <v>42052</v>
      </c>
      <c r="H81" s="4" t="s">
        <v>88</v>
      </c>
      <c r="I81" s="3"/>
    </row>
    <row r="82" spans="1:9" x14ac:dyDescent="0.3">
      <c r="A82" s="2">
        <v>42095</v>
      </c>
      <c r="B82" s="3" t="s">
        <v>155</v>
      </c>
      <c r="C82" s="3" t="s">
        <v>156</v>
      </c>
      <c r="D82" s="3">
        <v>1.05</v>
      </c>
      <c r="E82" s="4">
        <v>42103</v>
      </c>
      <c r="F82" s="4">
        <v>42103</v>
      </c>
      <c r="G82" s="4">
        <v>42104</v>
      </c>
      <c r="H82" s="4" t="s">
        <v>88</v>
      </c>
      <c r="I82" s="3" t="s">
        <v>160</v>
      </c>
    </row>
    <row r="83" spans="1:9" x14ac:dyDescent="0.3">
      <c r="A83" s="3"/>
      <c r="B83" s="3"/>
      <c r="C83" s="3" t="s">
        <v>157</v>
      </c>
      <c r="D83" s="3">
        <v>107.1</v>
      </c>
      <c r="E83" s="4">
        <v>42103</v>
      </c>
      <c r="F83" s="4">
        <v>42103</v>
      </c>
      <c r="G83" s="4">
        <v>42104</v>
      </c>
      <c r="H83" s="4" t="s">
        <v>88</v>
      </c>
      <c r="I83" s="3"/>
    </row>
    <row r="84" spans="1:9" x14ac:dyDescent="0.3">
      <c r="A84" s="2">
        <v>42156</v>
      </c>
      <c r="B84" s="3" t="s">
        <v>155</v>
      </c>
      <c r="C84" s="3" t="s">
        <v>156</v>
      </c>
      <c r="D84" s="3">
        <v>1.7</v>
      </c>
      <c r="E84" s="4">
        <v>42159</v>
      </c>
      <c r="F84" s="4">
        <v>42159</v>
      </c>
      <c r="G84" s="4">
        <v>42160</v>
      </c>
      <c r="H84" s="4" t="s">
        <v>88</v>
      </c>
      <c r="I84" s="3" t="s">
        <v>160</v>
      </c>
    </row>
    <row r="85" spans="1:9" x14ac:dyDescent="0.3">
      <c r="A85" s="3"/>
      <c r="B85" s="3"/>
      <c r="C85" s="3" t="s">
        <v>157</v>
      </c>
      <c r="D85" s="3">
        <v>111.4</v>
      </c>
      <c r="E85" s="4">
        <v>42159</v>
      </c>
      <c r="F85" s="4">
        <v>42159</v>
      </c>
      <c r="G85" s="4">
        <v>42160</v>
      </c>
      <c r="H85" s="4" t="s">
        <v>88</v>
      </c>
      <c r="I85" s="3"/>
    </row>
    <row r="86" spans="1:9" x14ac:dyDescent="0.3">
      <c r="A86" s="2">
        <v>42186</v>
      </c>
      <c r="B86" s="3" t="s">
        <v>155</v>
      </c>
      <c r="C86" s="3" t="s">
        <v>156</v>
      </c>
      <c r="D86" s="3">
        <v>1.68</v>
      </c>
      <c r="E86" s="4">
        <v>42186</v>
      </c>
      <c r="F86" s="4">
        <v>42186</v>
      </c>
      <c r="G86" s="4">
        <v>42187</v>
      </c>
      <c r="H86" s="4" t="s">
        <v>88</v>
      </c>
      <c r="I86" s="3" t="s">
        <v>160</v>
      </c>
    </row>
    <row r="87" spans="1:9" x14ac:dyDescent="0.3">
      <c r="A87" s="3"/>
      <c r="B87" s="3"/>
      <c r="C87" s="3" t="s">
        <v>157</v>
      </c>
      <c r="D87" s="3">
        <v>108.1</v>
      </c>
      <c r="E87" s="4">
        <v>42186</v>
      </c>
      <c r="F87" s="4">
        <v>42186</v>
      </c>
      <c r="G87" s="4">
        <v>42187</v>
      </c>
      <c r="H87" s="4" t="s">
        <v>88</v>
      </c>
      <c r="I87" s="3"/>
    </row>
    <row r="88" spans="1:9" x14ac:dyDescent="0.3">
      <c r="A88" s="2">
        <v>42278</v>
      </c>
      <c r="B88" s="3" t="s">
        <v>155</v>
      </c>
      <c r="C88" s="3" t="s">
        <v>156</v>
      </c>
      <c r="D88" s="3">
        <v>1.72</v>
      </c>
      <c r="E88" s="4">
        <v>42286</v>
      </c>
      <c r="F88" s="4">
        <v>42286</v>
      </c>
      <c r="G88" s="4">
        <v>42286</v>
      </c>
      <c r="H88" s="4" t="s">
        <v>88</v>
      </c>
      <c r="I88" s="3" t="s">
        <v>160</v>
      </c>
    </row>
    <row r="89" spans="1:9" x14ac:dyDescent="0.3">
      <c r="A89" s="3"/>
      <c r="B89" s="3"/>
      <c r="C89" s="3" t="s">
        <v>157</v>
      </c>
      <c r="D89" s="3">
        <v>106.6</v>
      </c>
      <c r="E89" s="4">
        <v>42286</v>
      </c>
      <c r="F89" s="4">
        <v>42286</v>
      </c>
      <c r="G89" s="4">
        <v>42286</v>
      </c>
      <c r="H89" s="4" t="s">
        <v>88</v>
      </c>
      <c r="I89" s="3"/>
    </row>
    <row r="90" spans="1:9" x14ac:dyDescent="0.3">
      <c r="A90" s="2">
        <v>42339</v>
      </c>
      <c r="B90" s="3" t="s">
        <v>155</v>
      </c>
      <c r="C90" s="3" t="s">
        <v>156</v>
      </c>
      <c r="D90" s="3">
        <v>1.32</v>
      </c>
      <c r="E90" s="4">
        <v>42352</v>
      </c>
      <c r="F90" s="4">
        <v>42352</v>
      </c>
      <c r="G90" s="4">
        <v>42356</v>
      </c>
      <c r="H90" s="4" t="s">
        <v>88</v>
      </c>
      <c r="I90" s="3" t="s">
        <v>160</v>
      </c>
    </row>
    <row r="91" spans="1:9" x14ac:dyDescent="0.3">
      <c r="A91" s="3"/>
      <c r="B91" s="3"/>
      <c r="C91" s="3" t="s">
        <v>157</v>
      </c>
      <c r="D91" s="3">
        <v>109.5</v>
      </c>
      <c r="E91" s="4">
        <v>42352</v>
      </c>
      <c r="F91" s="4">
        <v>42352</v>
      </c>
      <c r="G91" s="4">
        <v>42356</v>
      </c>
      <c r="H91" s="4" t="s">
        <v>88</v>
      </c>
      <c r="I91" s="3"/>
    </row>
    <row r="92" spans="1:9" x14ac:dyDescent="0.3">
      <c r="A92" s="2">
        <v>42430</v>
      </c>
      <c r="B92" s="3" t="s">
        <v>155</v>
      </c>
      <c r="C92" s="3" t="s">
        <v>156</v>
      </c>
      <c r="D92" s="3">
        <v>3.22</v>
      </c>
      <c r="E92" s="4">
        <v>42447</v>
      </c>
      <c r="F92" s="4">
        <v>42447</v>
      </c>
      <c r="G92" s="4">
        <v>42450</v>
      </c>
      <c r="H92" s="4" t="s">
        <v>88</v>
      </c>
      <c r="I92" s="3" t="s">
        <v>160</v>
      </c>
    </row>
    <row r="93" spans="1:9" x14ac:dyDescent="0.3">
      <c r="A93" s="3"/>
      <c r="B93" s="3"/>
      <c r="C93" s="3" t="s">
        <v>157</v>
      </c>
      <c r="D93" s="3">
        <v>113.9</v>
      </c>
      <c r="E93" s="4">
        <v>42447</v>
      </c>
      <c r="F93" s="4">
        <v>42447</v>
      </c>
      <c r="G93" s="4">
        <v>42450</v>
      </c>
      <c r="H93" s="4" t="s">
        <v>88</v>
      </c>
      <c r="I93" s="3"/>
    </row>
    <row r="94" spans="1:9" x14ac:dyDescent="0.3">
      <c r="A94" s="2">
        <v>42461</v>
      </c>
      <c r="B94" s="3" t="s">
        <v>155</v>
      </c>
      <c r="C94" s="3" t="s">
        <v>156</v>
      </c>
      <c r="D94" s="3">
        <v>1.33</v>
      </c>
      <c r="E94" s="4">
        <v>42473</v>
      </c>
      <c r="F94" s="4">
        <v>42473</v>
      </c>
      <c r="G94" s="4">
        <v>42478</v>
      </c>
      <c r="H94" s="4" t="s">
        <v>88</v>
      </c>
      <c r="I94" s="3" t="s">
        <v>160</v>
      </c>
    </row>
    <row r="95" spans="1:9" x14ac:dyDescent="0.3">
      <c r="A95" s="3"/>
      <c r="B95" s="3"/>
      <c r="C95" s="3" t="s">
        <v>157</v>
      </c>
      <c r="D95" s="3">
        <v>103.6</v>
      </c>
      <c r="E95" s="4">
        <v>42473</v>
      </c>
      <c r="F95" s="4">
        <v>42473</v>
      </c>
      <c r="G95" s="4">
        <v>42478</v>
      </c>
      <c r="H95" s="4" t="s">
        <v>88</v>
      </c>
      <c r="I95" s="3"/>
    </row>
    <row r="96" spans="1:9" x14ac:dyDescent="0.3">
      <c r="A96" s="2">
        <v>42522</v>
      </c>
      <c r="B96" s="3" t="s">
        <v>155</v>
      </c>
      <c r="C96" s="3" t="s">
        <v>156</v>
      </c>
      <c r="D96" s="3">
        <v>2.91</v>
      </c>
      <c r="E96" s="4">
        <v>42536</v>
      </c>
      <c r="F96" s="4">
        <v>42536</v>
      </c>
      <c r="G96" s="4">
        <v>42537</v>
      </c>
      <c r="H96" s="4" t="s">
        <v>88</v>
      </c>
      <c r="I96" s="3" t="s">
        <v>160</v>
      </c>
    </row>
    <row r="97" spans="1:9" x14ac:dyDescent="0.3">
      <c r="A97" s="3"/>
      <c r="B97" s="3"/>
      <c r="C97" s="3" t="s">
        <v>157</v>
      </c>
      <c r="D97" s="3">
        <v>112.4</v>
      </c>
      <c r="E97" s="4">
        <v>42536</v>
      </c>
      <c r="F97" s="4">
        <v>42536</v>
      </c>
      <c r="G97" s="4">
        <v>42537</v>
      </c>
      <c r="H97" s="4" t="s">
        <v>88</v>
      </c>
      <c r="I97" s="3"/>
    </row>
    <row r="98" spans="1:9" x14ac:dyDescent="0.3">
      <c r="A98" s="2">
        <v>42614</v>
      </c>
      <c r="B98" s="3" t="s">
        <v>162</v>
      </c>
      <c r="C98" s="3" t="s">
        <v>156</v>
      </c>
      <c r="D98" s="3">
        <v>0.56999999999999995</v>
      </c>
      <c r="E98" s="4">
        <v>42632</v>
      </c>
      <c r="F98" s="4">
        <v>42632</v>
      </c>
      <c r="G98" s="4">
        <v>42655</v>
      </c>
      <c r="H98" s="4" t="s">
        <v>163</v>
      </c>
      <c r="I98" s="3" t="s">
        <v>160</v>
      </c>
    </row>
    <row r="99" spans="1:9" x14ac:dyDescent="0.3">
      <c r="A99" s="3"/>
      <c r="B99" s="3"/>
      <c r="C99" s="3" t="s">
        <v>157</v>
      </c>
      <c r="D99" s="3">
        <v>110.9</v>
      </c>
      <c r="E99" s="4">
        <v>42632</v>
      </c>
      <c r="F99" s="4">
        <v>42632</v>
      </c>
      <c r="G99" s="4">
        <v>42655</v>
      </c>
      <c r="H99" s="4" t="s">
        <v>163</v>
      </c>
      <c r="I99" s="3"/>
    </row>
    <row r="100" spans="1:9" x14ac:dyDescent="0.3">
      <c r="A100" s="65">
        <v>42677</v>
      </c>
      <c r="B100" s="3" t="s">
        <v>162</v>
      </c>
      <c r="C100" s="3" t="s">
        <v>156</v>
      </c>
      <c r="D100" s="3">
        <v>1.19</v>
      </c>
      <c r="E100" s="4">
        <v>42677</v>
      </c>
      <c r="F100" s="4">
        <v>42677</v>
      </c>
      <c r="G100" s="4">
        <v>42651</v>
      </c>
      <c r="H100" s="4" t="s">
        <v>163</v>
      </c>
      <c r="I100" s="3" t="s">
        <v>160</v>
      </c>
    </row>
    <row r="101" spans="1:9" x14ac:dyDescent="0.3">
      <c r="A101" s="3"/>
      <c r="B101" s="3"/>
      <c r="C101" s="3" t="s">
        <v>157</v>
      </c>
      <c r="D101" s="3">
        <v>119.4</v>
      </c>
      <c r="E101" s="4">
        <v>42677</v>
      </c>
      <c r="F101" s="4">
        <v>42677</v>
      </c>
      <c r="G101" s="4">
        <v>42651</v>
      </c>
      <c r="H101" s="4" t="s">
        <v>163</v>
      </c>
      <c r="I101" s="3"/>
    </row>
    <row r="102" spans="1:9" x14ac:dyDescent="0.3">
      <c r="A102" s="4">
        <v>42809</v>
      </c>
      <c r="B102" s="6" t="s">
        <v>155</v>
      </c>
      <c r="C102" s="3" t="s">
        <v>156</v>
      </c>
      <c r="D102" s="3">
        <v>2.13</v>
      </c>
      <c r="E102" s="4">
        <v>42809</v>
      </c>
      <c r="F102" s="4">
        <v>42809</v>
      </c>
      <c r="G102" s="4" t="s">
        <v>30</v>
      </c>
      <c r="H102" s="4" t="s">
        <v>88</v>
      </c>
      <c r="I102" s="3"/>
    </row>
    <row r="103" spans="1:9" x14ac:dyDescent="0.3">
      <c r="A103" s="3"/>
      <c r="B103" s="3"/>
      <c r="C103" s="3" t="s">
        <v>157</v>
      </c>
      <c r="D103" s="3">
        <v>104.9</v>
      </c>
      <c r="E103" s="4">
        <v>42809</v>
      </c>
      <c r="F103" s="4">
        <v>42809</v>
      </c>
      <c r="G103" s="4" t="s">
        <v>30</v>
      </c>
      <c r="H103" s="3" t="s">
        <v>88</v>
      </c>
      <c r="I103" s="3"/>
    </row>
    <row r="104" spans="1:9" x14ac:dyDescent="0.3">
      <c r="A104" s="4">
        <v>42859</v>
      </c>
      <c r="B104" s="6" t="s">
        <v>155</v>
      </c>
      <c r="C104" s="3" t="s">
        <v>156</v>
      </c>
      <c r="D104" s="3">
        <v>2.08</v>
      </c>
      <c r="E104" s="4">
        <v>42859</v>
      </c>
      <c r="F104" s="4">
        <v>42859</v>
      </c>
      <c r="G104" s="4" t="s">
        <v>30</v>
      </c>
      <c r="H104" s="3" t="s">
        <v>88</v>
      </c>
      <c r="I104" s="3"/>
    </row>
    <row r="105" spans="1:9" x14ac:dyDescent="0.3">
      <c r="A105" s="3"/>
      <c r="B105" s="3"/>
      <c r="C105" s="3" t="s">
        <v>157</v>
      </c>
      <c r="D105" s="3">
        <v>116</v>
      </c>
      <c r="E105" s="4">
        <v>42859</v>
      </c>
      <c r="F105" s="4">
        <v>42859</v>
      </c>
      <c r="G105" s="4" t="s">
        <v>30</v>
      </c>
      <c r="H105" s="4" t="s">
        <v>164</v>
      </c>
      <c r="I105" s="3" t="s">
        <v>165</v>
      </c>
    </row>
    <row r="106" spans="1:9" x14ac:dyDescent="0.3">
      <c r="A106" s="4">
        <v>42962</v>
      </c>
      <c r="B106" s="3" t="s">
        <v>155</v>
      </c>
      <c r="C106" s="3" t="s">
        <v>156</v>
      </c>
      <c r="D106" s="3">
        <v>1.48</v>
      </c>
      <c r="E106" s="4">
        <v>42962</v>
      </c>
      <c r="F106" s="4">
        <v>42962</v>
      </c>
      <c r="G106" s="4" t="s">
        <v>30</v>
      </c>
      <c r="H106" s="3" t="s">
        <v>88</v>
      </c>
      <c r="I106" s="3"/>
    </row>
    <row r="107" spans="1:9" x14ac:dyDescent="0.3">
      <c r="B107" s="3"/>
      <c r="C107" s="3" t="s">
        <v>157</v>
      </c>
      <c r="D107" s="3">
        <v>112.3</v>
      </c>
      <c r="E107" s="4">
        <v>42962</v>
      </c>
      <c r="F107" s="4">
        <v>42962</v>
      </c>
      <c r="G107" s="4" t="s">
        <v>30</v>
      </c>
      <c r="H107" s="3" t="s">
        <v>88</v>
      </c>
      <c r="I107" s="3"/>
    </row>
    <row r="108" spans="1:9" x14ac:dyDescent="0.3">
      <c r="A108" s="4">
        <v>43136</v>
      </c>
      <c r="B108" s="3" t="s">
        <v>155</v>
      </c>
      <c r="C108" s="3" t="s">
        <v>156</v>
      </c>
      <c r="D108" s="3">
        <v>1.1399999999999999</v>
      </c>
      <c r="E108" s="4">
        <v>43136</v>
      </c>
      <c r="F108" s="4">
        <v>43136</v>
      </c>
      <c r="G108" s="4" t="s">
        <v>30</v>
      </c>
      <c r="H108" s="4" t="s">
        <v>88</v>
      </c>
      <c r="I108" s="3"/>
    </row>
    <row r="109" spans="1:9" x14ac:dyDescent="0.3">
      <c r="A109" s="3"/>
      <c r="B109" s="3"/>
      <c r="C109" s="3" t="s">
        <v>157</v>
      </c>
      <c r="D109" s="3">
        <v>104.2</v>
      </c>
      <c r="E109" s="4">
        <v>43136</v>
      </c>
      <c r="F109" s="4">
        <v>43136</v>
      </c>
      <c r="G109" s="4" t="s">
        <v>30</v>
      </c>
      <c r="H109" s="3" t="s">
        <v>88</v>
      </c>
      <c r="I109" s="3"/>
    </row>
    <row r="110" spans="1:9" x14ac:dyDescent="0.3">
      <c r="A110" s="4">
        <v>43171</v>
      </c>
      <c r="B110" s="3" t="s">
        <v>155</v>
      </c>
      <c r="C110" s="3" t="s">
        <v>156</v>
      </c>
      <c r="D110" s="3">
        <v>1.49</v>
      </c>
      <c r="E110" s="4">
        <v>43171</v>
      </c>
      <c r="F110" s="4">
        <v>43171</v>
      </c>
      <c r="G110" s="4" t="s">
        <v>30</v>
      </c>
      <c r="H110" s="3" t="s">
        <v>88</v>
      </c>
      <c r="I110" s="3"/>
    </row>
    <row r="111" spans="1:9" x14ac:dyDescent="0.3">
      <c r="A111" s="3"/>
      <c r="B111" s="3"/>
      <c r="C111" s="3" t="s">
        <v>157</v>
      </c>
      <c r="D111" s="3">
        <v>111.6</v>
      </c>
      <c r="E111" s="4">
        <v>43171</v>
      </c>
      <c r="F111" s="4">
        <v>43171</v>
      </c>
      <c r="G111" s="4" t="s">
        <v>30</v>
      </c>
      <c r="H111" s="4" t="s">
        <v>88</v>
      </c>
      <c r="I111" s="3"/>
    </row>
    <row r="112" spans="1:9" x14ac:dyDescent="0.3">
      <c r="A112" s="4">
        <v>43196</v>
      </c>
      <c r="B112" s="3" t="s">
        <v>155</v>
      </c>
      <c r="C112" s="3" t="s">
        <v>156</v>
      </c>
      <c r="D112" s="3">
        <v>1.6</v>
      </c>
      <c r="E112" s="4">
        <v>43196</v>
      </c>
      <c r="F112" s="4">
        <v>43196</v>
      </c>
      <c r="G112" s="4" t="s">
        <v>30</v>
      </c>
      <c r="H112" s="3" t="s">
        <v>88</v>
      </c>
      <c r="I112" s="3"/>
    </row>
    <row r="113" spans="1:9" x14ac:dyDescent="0.3">
      <c r="A113" s="3"/>
      <c r="B113" s="3"/>
      <c r="C113" s="3" t="s">
        <v>157</v>
      </c>
      <c r="D113" s="3">
        <v>108</v>
      </c>
      <c r="E113" s="4">
        <v>43196</v>
      </c>
      <c r="F113" s="4">
        <v>43196</v>
      </c>
      <c r="G113" s="4" t="s">
        <v>30</v>
      </c>
      <c r="H113" s="3" t="s">
        <v>88</v>
      </c>
      <c r="I113" s="3"/>
    </row>
    <row r="114" spans="1:9" x14ac:dyDescent="0.3">
      <c r="A114" s="4">
        <v>43314</v>
      </c>
      <c r="B114" s="3" t="s">
        <v>155</v>
      </c>
      <c r="C114" s="3" t="s">
        <v>156</v>
      </c>
      <c r="D114" s="3">
        <v>2.4</v>
      </c>
      <c r="E114" s="4">
        <v>43314</v>
      </c>
      <c r="F114" s="4">
        <v>43314</v>
      </c>
      <c r="G114" s="4" t="s">
        <v>30</v>
      </c>
      <c r="H114" s="4" t="s">
        <v>88</v>
      </c>
      <c r="I114" s="3"/>
    </row>
    <row r="115" spans="1:9" x14ac:dyDescent="0.3">
      <c r="A115" s="3"/>
      <c r="B115" s="3"/>
      <c r="C115" s="3" t="s">
        <v>157</v>
      </c>
      <c r="D115" s="3">
        <v>110.3</v>
      </c>
      <c r="E115" s="4">
        <v>43314</v>
      </c>
      <c r="F115" s="4">
        <v>43314</v>
      </c>
      <c r="G115" s="4" t="s">
        <v>30</v>
      </c>
      <c r="H115" s="3" t="s">
        <v>88</v>
      </c>
      <c r="I115" s="3"/>
    </row>
    <row r="116" spans="1:9" x14ac:dyDescent="0.3">
      <c r="A116" s="4">
        <v>43354</v>
      </c>
      <c r="B116" s="3" t="s">
        <v>155</v>
      </c>
      <c r="C116" s="3" t="s">
        <v>156</v>
      </c>
      <c r="D116" s="3">
        <v>1.44</v>
      </c>
      <c r="E116" s="4">
        <v>43354</v>
      </c>
      <c r="F116" s="4">
        <v>43354</v>
      </c>
      <c r="G116" s="4" t="s">
        <v>30</v>
      </c>
      <c r="H116" s="3" t="s">
        <v>88</v>
      </c>
      <c r="I116" s="3"/>
    </row>
    <row r="117" spans="1:9" x14ac:dyDescent="0.3">
      <c r="A117" s="3"/>
      <c r="B117" s="3"/>
      <c r="C117" s="3" t="s">
        <v>157</v>
      </c>
      <c r="D117" s="3">
        <v>107.3</v>
      </c>
      <c r="E117" s="4">
        <v>43354</v>
      </c>
      <c r="F117" s="4">
        <v>43354</v>
      </c>
      <c r="G117" s="4" t="s">
        <v>30</v>
      </c>
      <c r="H117" s="4" t="s">
        <v>88</v>
      </c>
      <c r="I117" s="3"/>
    </row>
    <row r="118" spans="1:9" x14ac:dyDescent="0.3">
      <c r="A118" s="4">
        <v>43529</v>
      </c>
      <c r="B118" s="3" t="s">
        <v>155</v>
      </c>
      <c r="C118" s="3" t="s">
        <v>156</v>
      </c>
      <c r="D118" s="3">
        <v>2.76</v>
      </c>
      <c r="E118" s="4">
        <v>43529</v>
      </c>
      <c r="F118" s="4">
        <v>43529</v>
      </c>
      <c r="G118" s="4" t="s">
        <v>30</v>
      </c>
      <c r="H118" s="4" t="s">
        <v>88</v>
      </c>
      <c r="I118" s="3"/>
    </row>
    <row r="119" spans="1:9" x14ac:dyDescent="0.3">
      <c r="A119" s="3"/>
      <c r="B119" s="3"/>
      <c r="C119" s="3" t="s">
        <v>157</v>
      </c>
      <c r="D119" s="3">
        <v>105</v>
      </c>
      <c r="E119" s="4">
        <v>43529</v>
      </c>
      <c r="F119" s="4">
        <v>43529</v>
      </c>
      <c r="G119" s="4" t="s">
        <v>30</v>
      </c>
      <c r="H119" s="4" t="s">
        <v>88</v>
      </c>
      <c r="I119" s="3"/>
    </row>
    <row r="120" spans="1:9" x14ac:dyDescent="0.3">
      <c r="A120" s="4">
        <v>43594</v>
      </c>
      <c r="B120" s="3" t="s">
        <v>155</v>
      </c>
      <c r="C120" s="3" t="s">
        <v>156</v>
      </c>
      <c r="D120" s="3">
        <v>1.79</v>
      </c>
      <c r="E120" s="4">
        <v>43594</v>
      </c>
      <c r="F120" s="4">
        <v>43594</v>
      </c>
      <c r="G120" s="4" t="s">
        <v>30</v>
      </c>
      <c r="H120" s="4" t="s">
        <v>88</v>
      </c>
      <c r="I120" s="3"/>
    </row>
    <row r="121" spans="1:9" x14ac:dyDescent="0.3">
      <c r="A121" s="3"/>
      <c r="B121" s="3"/>
      <c r="C121" s="3" t="s">
        <v>157</v>
      </c>
      <c r="D121" s="3">
        <v>105.7</v>
      </c>
      <c r="E121" s="4">
        <v>43594</v>
      </c>
      <c r="F121" s="4">
        <v>43594</v>
      </c>
      <c r="G121" s="4" t="s">
        <v>30</v>
      </c>
      <c r="H121" s="4" t="s">
        <v>88</v>
      </c>
      <c r="I121" s="3"/>
    </row>
    <row r="122" spans="1:9" x14ac:dyDescent="0.3">
      <c r="A122" s="4">
        <v>43670</v>
      </c>
      <c r="B122" s="3" t="s">
        <v>155</v>
      </c>
      <c r="C122" s="3" t="s">
        <v>156</v>
      </c>
      <c r="D122" s="3">
        <v>0.72</v>
      </c>
      <c r="E122" s="4">
        <v>43670</v>
      </c>
      <c r="F122" s="4">
        <v>43670</v>
      </c>
      <c r="G122" s="4" t="s">
        <v>30</v>
      </c>
      <c r="H122" s="4" t="s">
        <v>88</v>
      </c>
      <c r="I122" s="3"/>
    </row>
    <row r="123" spans="1:9" x14ac:dyDescent="0.3">
      <c r="A123" s="3"/>
      <c r="B123" s="3"/>
      <c r="C123" s="3" t="s">
        <v>157</v>
      </c>
      <c r="D123" s="3">
        <v>109.3</v>
      </c>
      <c r="E123" s="4">
        <v>43670</v>
      </c>
      <c r="F123" s="4">
        <v>43670</v>
      </c>
      <c r="G123" s="4" t="s">
        <v>30</v>
      </c>
      <c r="H123" s="4" t="s">
        <v>88</v>
      </c>
      <c r="I123" s="3"/>
    </row>
    <row r="124" spans="1:9" x14ac:dyDescent="0.3">
      <c r="A124" s="4">
        <v>43748</v>
      </c>
      <c r="B124" s="3" t="s">
        <v>155</v>
      </c>
      <c r="C124" s="3" t="s">
        <v>156</v>
      </c>
      <c r="D124" s="3">
        <v>0.8</v>
      </c>
      <c r="E124" s="4">
        <v>43748</v>
      </c>
      <c r="F124" s="4">
        <v>43748</v>
      </c>
      <c r="G124" s="4" t="s">
        <v>30</v>
      </c>
      <c r="H124" s="4" t="s">
        <v>88</v>
      </c>
      <c r="I124" s="3"/>
    </row>
    <row r="125" spans="1:9" x14ac:dyDescent="0.3">
      <c r="A125" s="3"/>
      <c r="B125" s="3"/>
      <c r="C125" s="3" t="s">
        <v>157</v>
      </c>
      <c r="D125" s="3">
        <v>103.3</v>
      </c>
      <c r="E125" s="4">
        <v>43748</v>
      </c>
      <c r="F125" s="4">
        <v>43748</v>
      </c>
      <c r="G125" s="4" t="s">
        <v>30</v>
      </c>
      <c r="H125" s="4" t="s">
        <v>88</v>
      </c>
      <c r="I125" s="3"/>
    </row>
    <row r="126" spans="1:9" x14ac:dyDescent="0.3">
      <c r="A126" s="4">
        <v>43817</v>
      </c>
      <c r="B126" s="3" t="s">
        <v>155</v>
      </c>
      <c r="C126" s="3" t="s">
        <v>156</v>
      </c>
      <c r="D126" s="3">
        <v>1.01</v>
      </c>
      <c r="E126" s="4">
        <v>43817</v>
      </c>
      <c r="F126" s="4">
        <v>43817</v>
      </c>
      <c r="G126" s="4" t="s">
        <v>30</v>
      </c>
      <c r="H126" s="4" t="s">
        <v>88</v>
      </c>
      <c r="I126" s="3"/>
    </row>
    <row r="127" spans="1:9" x14ac:dyDescent="0.3">
      <c r="A127" s="3"/>
      <c r="B127" s="3"/>
      <c r="C127" s="3" t="s">
        <v>157</v>
      </c>
      <c r="D127" s="3">
        <v>104.9</v>
      </c>
      <c r="E127" s="4">
        <v>43817</v>
      </c>
      <c r="F127" s="4">
        <v>43817</v>
      </c>
      <c r="G127" s="4" t="s">
        <v>30</v>
      </c>
      <c r="H127" s="4" t="s">
        <v>88</v>
      </c>
      <c r="I127" s="3"/>
    </row>
    <row r="128" spans="1:9" x14ac:dyDescent="0.3">
      <c r="A128" s="4">
        <v>43865</v>
      </c>
      <c r="B128" s="3" t="s">
        <v>155</v>
      </c>
      <c r="C128" s="3" t="s">
        <v>156</v>
      </c>
      <c r="D128" s="3">
        <v>1.06</v>
      </c>
      <c r="E128" s="4">
        <v>43865</v>
      </c>
      <c r="F128" s="4">
        <v>43865</v>
      </c>
      <c r="G128" s="4" t="s">
        <v>30</v>
      </c>
      <c r="H128" s="4" t="s">
        <v>88</v>
      </c>
      <c r="I128" s="3"/>
    </row>
    <row r="129" spans="1:9" x14ac:dyDescent="0.3">
      <c r="A129" s="3"/>
      <c r="B129" s="3"/>
      <c r="C129" s="3" t="s">
        <v>157</v>
      </c>
      <c r="D129" s="3">
        <v>104.6</v>
      </c>
      <c r="E129" s="4">
        <v>43865</v>
      </c>
      <c r="F129" s="4">
        <v>43865</v>
      </c>
      <c r="G129" s="4" t="s">
        <v>30</v>
      </c>
      <c r="H129" s="4" t="s">
        <v>88</v>
      </c>
      <c r="I129" s="3"/>
    </row>
    <row r="130" spans="1:9" x14ac:dyDescent="0.3">
      <c r="A130" s="4">
        <v>44273</v>
      </c>
      <c r="B130" s="3" t="s">
        <v>155</v>
      </c>
      <c r="C130" s="3" t="s">
        <v>156</v>
      </c>
      <c r="D130" s="3">
        <v>0.59</v>
      </c>
      <c r="E130" s="4">
        <v>44273</v>
      </c>
      <c r="F130" s="4">
        <v>44273</v>
      </c>
      <c r="G130" s="4" t="s">
        <v>30</v>
      </c>
      <c r="H130" s="4" t="s">
        <v>88</v>
      </c>
      <c r="I130" s="3"/>
    </row>
    <row r="131" spans="1:9" x14ac:dyDescent="0.3">
      <c r="A131" s="3"/>
      <c r="B131" s="3"/>
      <c r="C131" s="3" t="s">
        <v>157</v>
      </c>
      <c r="D131" s="3">
        <v>107.1</v>
      </c>
      <c r="E131" s="4">
        <v>44273</v>
      </c>
      <c r="F131" s="4">
        <v>44273</v>
      </c>
      <c r="G131" s="4" t="s">
        <v>30</v>
      </c>
      <c r="H131" s="4" t="s">
        <v>88</v>
      </c>
      <c r="I131" s="3"/>
    </row>
    <row r="132" spans="1:9" x14ac:dyDescent="0.3">
      <c r="A132" s="4">
        <v>44301</v>
      </c>
      <c r="B132" s="3" t="s">
        <v>155</v>
      </c>
      <c r="C132" s="3" t="s">
        <v>156</v>
      </c>
      <c r="D132" s="3">
        <v>0.94</v>
      </c>
      <c r="E132" s="4">
        <v>44301</v>
      </c>
      <c r="F132" s="4">
        <v>44301</v>
      </c>
      <c r="G132" s="4" t="s">
        <v>30</v>
      </c>
      <c r="H132" s="4" t="s">
        <v>88</v>
      </c>
      <c r="I132" s="3"/>
    </row>
    <row r="133" spans="1:9" x14ac:dyDescent="0.3">
      <c r="A133" s="3"/>
      <c r="B133" s="3"/>
      <c r="C133" s="3" t="s">
        <v>157</v>
      </c>
      <c r="D133" s="3">
        <v>104.3</v>
      </c>
      <c r="E133" s="4">
        <v>44301</v>
      </c>
      <c r="F133" s="4">
        <v>44301</v>
      </c>
      <c r="G133" s="4" t="s">
        <v>30</v>
      </c>
      <c r="H133" s="4" t="s">
        <v>88</v>
      </c>
      <c r="I133" s="3"/>
    </row>
    <row r="134" spans="1:9" x14ac:dyDescent="0.3">
      <c r="A134" s="4">
        <v>44322</v>
      </c>
      <c r="B134" s="3" t="s">
        <v>155</v>
      </c>
      <c r="C134" s="3" t="s">
        <v>156</v>
      </c>
      <c r="D134" s="3">
        <v>0.15</v>
      </c>
      <c r="E134" s="4">
        <v>44322</v>
      </c>
      <c r="F134" s="4">
        <v>44322</v>
      </c>
      <c r="G134" s="4" t="s">
        <v>30</v>
      </c>
      <c r="H134" s="4" t="s">
        <v>88</v>
      </c>
      <c r="I134" s="3"/>
    </row>
    <row r="135" spans="1:9" x14ac:dyDescent="0.3">
      <c r="A135" s="3"/>
      <c r="B135" s="3"/>
      <c r="C135" s="3" t="s">
        <v>157</v>
      </c>
      <c r="D135" s="3">
        <v>111.8</v>
      </c>
      <c r="E135" s="4">
        <v>44322</v>
      </c>
      <c r="F135" s="4">
        <v>44322</v>
      </c>
      <c r="G135" s="4" t="s">
        <v>30</v>
      </c>
      <c r="H135" s="4" t="s">
        <v>88</v>
      </c>
      <c r="I135" s="3"/>
    </row>
    <row r="136" spans="1:9" x14ac:dyDescent="0.3">
      <c r="A136" s="4">
        <v>44362</v>
      </c>
      <c r="B136" s="3" t="s">
        <v>155</v>
      </c>
      <c r="C136" s="3" t="s">
        <v>156</v>
      </c>
      <c r="D136" s="3">
        <v>0.28999999999999998</v>
      </c>
      <c r="E136" s="4">
        <v>44362</v>
      </c>
      <c r="F136" s="4">
        <v>44362</v>
      </c>
      <c r="G136" s="4" t="s">
        <v>30</v>
      </c>
      <c r="H136" s="4" t="s">
        <v>88</v>
      </c>
      <c r="I136" s="3"/>
    </row>
    <row r="137" spans="1:9" x14ac:dyDescent="0.3">
      <c r="A137" s="3"/>
      <c r="B137" s="3"/>
      <c r="C137" s="3" t="s">
        <v>157</v>
      </c>
      <c r="D137" s="3">
        <v>103.7</v>
      </c>
      <c r="E137" s="4">
        <v>44362</v>
      </c>
      <c r="F137" s="4">
        <v>44362</v>
      </c>
      <c r="G137" s="4" t="s">
        <v>30</v>
      </c>
      <c r="H137" s="4" t="s">
        <v>88</v>
      </c>
      <c r="I137" s="3"/>
    </row>
    <row r="138" spans="1:9" x14ac:dyDescent="0.3">
      <c r="A138" s="4">
        <v>44412</v>
      </c>
      <c r="B138" s="3" t="s">
        <v>155</v>
      </c>
      <c r="C138" s="3" t="s">
        <v>156</v>
      </c>
      <c r="D138" s="3">
        <v>0.08</v>
      </c>
      <c r="E138" s="4">
        <v>44412</v>
      </c>
      <c r="F138" s="4">
        <v>44412</v>
      </c>
      <c r="G138" s="4" t="s">
        <v>30</v>
      </c>
      <c r="H138" s="4" t="s">
        <v>88</v>
      </c>
      <c r="I138" s="3"/>
    </row>
    <row r="139" spans="1:9" x14ac:dyDescent="0.3">
      <c r="A139" s="3"/>
      <c r="B139" s="3"/>
      <c r="C139" s="3" t="s">
        <v>157</v>
      </c>
      <c r="D139" s="3">
        <v>114.8</v>
      </c>
      <c r="E139" s="4">
        <v>44412</v>
      </c>
      <c r="F139" s="4">
        <v>44412</v>
      </c>
      <c r="G139" s="4" t="s">
        <v>30</v>
      </c>
      <c r="H139" s="4" t="s">
        <v>88</v>
      </c>
      <c r="I139" s="3"/>
    </row>
    <row r="140" spans="1:9" x14ac:dyDescent="0.3">
      <c r="A140" s="4">
        <v>44438</v>
      </c>
      <c r="B140" s="3" t="s">
        <v>155</v>
      </c>
      <c r="C140" s="3" t="s">
        <v>156</v>
      </c>
      <c r="D140" s="3">
        <v>1.49</v>
      </c>
      <c r="E140" s="4">
        <v>44438</v>
      </c>
      <c r="F140" s="4">
        <v>44438</v>
      </c>
      <c r="G140" s="4" t="s">
        <v>30</v>
      </c>
      <c r="H140" s="4" t="s">
        <v>88</v>
      </c>
      <c r="I140" s="3"/>
    </row>
    <row r="141" spans="1:9" x14ac:dyDescent="0.3">
      <c r="A141" s="3"/>
      <c r="B141" s="3"/>
      <c r="C141" s="3" t="s">
        <v>157</v>
      </c>
      <c r="D141" s="3">
        <v>103.1</v>
      </c>
      <c r="E141" s="4">
        <v>44438</v>
      </c>
      <c r="F141" s="4">
        <v>44438</v>
      </c>
      <c r="G141" s="4" t="s">
        <v>30</v>
      </c>
      <c r="H141" s="4" t="s">
        <v>88</v>
      </c>
      <c r="I141" s="3"/>
    </row>
    <row r="142" spans="1:9" x14ac:dyDescent="0.3">
      <c r="A142" s="4">
        <v>44487</v>
      </c>
      <c r="B142" s="3" t="s">
        <v>155</v>
      </c>
      <c r="C142" s="3" t="s">
        <v>156</v>
      </c>
      <c r="D142" s="3">
        <v>0.59</v>
      </c>
      <c r="E142" s="4">
        <v>44487</v>
      </c>
      <c r="F142" s="4">
        <v>44487</v>
      </c>
      <c r="G142" s="4" t="s">
        <v>30</v>
      </c>
      <c r="H142" s="4" t="s">
        <v>88</v>
      </c>
      <c r="I142" s="3"/>
    </row>
    <row r="143" spans="1:9" x14ac:dyDescent="0.3">
      <c r="A143" s="3"/>
      <c r="B143" s="3"/>
      <c r="C143" s="3" t="s">
        <v>157</v>
      </c>
      <c r="D143" s="3">
        <v>101.6</v>
      </c>
      <c r="E143" s="4">
        <v>44487</v>
      </c>
      <c r="F143" s="4">
        <v>44487</v>
      </c>
      <c r="G143" s="4" t="s">
        <v>30</v>
      </c>
      <c r="H143" s="4" t="s">
        <v>88</v>
      </c>
      <c r="I143" s="3"/>
    </row>
    <row r="144" spans="1:9" x14ac:dyDescent="0.3">
      <c r="A144" s="4">
        <v>44566</v>
      </c>
      <c r="B144" s="3" t="s">
        <v>155</v>
      </c>
      <c r="C144" s="3" t="s">
        <v>156</v>
      </c>
      <c r="D144" s="3">
        <v>1.2</v>
      </c>
      <c r="E144" s="4">
        <v>44566</v>
      </c>
      <c r="F144" s="4">
        <v>44566</v>
      </c>
      <c r="G144" s="4" t="s">
        <v>30</v>
      </c>
      <c r="H144" s="4" t="s">
        <v>88</v>
      </c>
      <c r="I144" s="3"/>
    </row>
    <row r="145" spans="1:9" x14ac:dyDescent="0.3">
      <c r="A145" s="3"/>
      <c r="B145" s="3"/>
      <c r="C145" s="3" t="s">
        <v>157</v>
      </c>
      <c r="D145" s="3">
        <v>100.2</v>
      </c>
      <c r="E145" s="4">
        <v>44566</v>
      </c>
      <c r="F145" s="4">
        <v>44566</v>
      </c>
      <c r="G145" s="4" t="s">
        <v>30</v>
      </c>
      <c r="H145" s="4" t="s">
        <v>88</v>
      </c>
      <c r="I145" s="3"/>
    </row>
    <row r="146" spans="1:9" x14ac:dyDescent="0.3">
      <c r="A146" s="3" t="s">
        <v>166</v>
      </c>
      <c r="B146" s="3" t="s">
        <v>155</v>
      </c>
      <c r="C146" s="3" t="s">
        <v>156</v>
      </c>
      <c r="D146" s="3">
        <v>0.43</v>
      </c>
      <c r="E146" s="3" t="s">
        <v>166</v>
      </c>
      <c r="F146" s="3" t="s">
        <v>166</v>
      </c>
      <c r="G146" s="4" t="s">
        <v>30</v>
      </c>
      <c r="H146" s="4" t="s">
        <v>88</v>
      </c>
      <c r="I146" s="3"/>
    </row>
    <row r="147" spans="1:9" x14ac:dyDescent="0.3">
      <c r="A147" s="3"/>
      <c r="B147" s="3"/>
      <c r="C147" s="3" t="s">
        <v>157</v>
      </c>
      <c r="D147" s="3">
        <v>104.4</v>
      </c>
      <c r="E147" s="3" t="s">
        <v>166</v>
      </c>
      <c r="F147" s="3" t="s">
        <v>166</v>
      </c>
      <c r="G147" s="4" t="s">
        <v>30</v>
      </c>
      <c r="H147" s="4" t="s">
        <v>88</v>
      </c>
      <c r="I147" s="3"/>
    </row>
    <row r="148" spans="1:9" x14ac:dyDescent="0.3">
      <c r="A148" s="3" t="s">
        <v>167</v>
      </c>
      <c r="B148" s="3" t="s">
        <v>155</v>
      </c>
      <c r="C148" s="3" t="s">
        <v>156</v>
      </c>
      <c r="D148" s="3">
        <v>0.24</v>
      </c>
      <c r="E148" s="3" t="s">
        <v>167</v>
      </c>
      <c r="F148" s="3" t="s">
        <v>167</v>
      </c>
      <c r="G148" s="4" t="s">
        <v>30</v>
      </c>
      <c r="H148" s="4" t="s">
        <v>88</v>
      </c>
      <c r="I148" s="3"/>
    </row>
    <row r="149" spans="1:9" x14ac:dyDescent="0.3">
      <c r="A149" s="3"/>
      <c r="B149" s="3"/>
      <c r="C149" s="3" t="s">
        <v>157</v>
      </c>
      <c r="D149" s="3">
        <v>105.2</v>
      </c>
      <c r="E149" s="3" t="s">
        <v>167</v>
      </c>
      <c r="F149" s="3" t="s">
        <v>167</v>
      </c>
      <c r="G149" s="4" t="s">
        <v>30</v>
      </c>
      <c r="H149" s="4" t="s">
        <v>88</v>
      </c>
      <c r="I149" s="3"/>
    </row>
    <row r="150" spans="1:9" x14ac:dyDescent="0.3">
      <c r="A150" s="3" t="s">
        <v>168</v>
      </c>
      <c r="B150" s="3" t="s">
        <v>155</v>
      </c>
      <c r="C150" s="3" t="s">
        <v>156</v>
      </c>
      <c r="D150" s="3">
        <v>0.38</v>
      </c>
      <c r="E150" s="3" t="s">
        <v>168</v>
      </c>
      <c r="F150" s="3" t="s">
        <v>168</v>
      </c>
      <c r="G150" s="4" t="s">
        <v>30</v>
      </c>
      <c r="H150" s="4" t="s">
        <v>88</v>
      </c>
      <c r="I150" s="3"/>
    </row>
    <row r="151" spans="1:9" x14ac:dyDescent="0.3">
      <c r="A151" s="3"/>
      <c r="B151" s="3"/>
      <c r="C151" s="3" t="s">
        <v>157</v>
      </c>
      <c r="D151" s="3">
        <v>102.3</v>
      </c>
      <c r="E151" s="3" t="s">
        <v>168</v>
      </c>
      <c r="F151" s="3" t="s">
        <v>168</v>
      </c>
      <c r="G151" s="4" t="s">
        <v>30</v>
      </c>
      <c r="H151" s="4" t="s">
        <v>88</v>
      </c>
      <c r="I151" s="3"/>
    </row>
    <row r="152" spans="1:9" x14ac:dyDescent="0.3">
      <c r="A152" s="3" t="s">
        <v>169</v>
      </c>
      <c r="B152" s="3" t="s">
        <v>155</v>
      </c>
      <c r="C152" s="3" t="s">
        <v>156</v>
      </c>
      <c r="D152" s="3">
        <v>0.32</v>
      </c>
      <c r="E152" s="3" t="s">
        <v>169</v>
      </c>
      <c r="F152" s="3" t="s">
        <v>169</v>
      </c>
      <c r="G152" s="4" t="s">
        <v>30</v>
      </c>
      <c r="H152" s="4" t="s">
        <v>88</v>
      </c>
      <c r="I152" s="3"/>
    </row>
    <row r="153" spans="1:9" x14ac:dyDescent="0.3">
      <c r="A153" s="3"/>
      <c r="B153" s="3"/>
      <c r="C153" s="3" t="s">
        <v>157</v>
      </c>
      <c r="D153" s="3">
        <v>102.7</v>
      </c>
      <c r="E153" s="4" t="s">
        <v>169</v>
      </c>
      <c r="F153" s="4" t="s">
        <v>169</v>
      </c>
      <c r="G153" s="4" t="s">
        <v>30</v>
      </c>
      <c r="H153" s="4" t="s">
        <v>88</v>
      </c>
      <c r="I153" s="3"/>
    </row>
    <row r="154" spans="1:9" x14ac:dyDescent="0.3">
      <c r="A154" s="3" t="s">
        <v>170</v>
      </c>
      <c r="B154" s="3" t="s">
        <v>155</v>
      </c>
      <c r="C154" s="3" t="s">
        <v>156</v>
      </c>
      <c r="D154" s="3">
        <v>0.21</v>
      </c>
      <c r="E154" s="3" t="s">
        <v>170</v>
      </c>
      <c r="F154" s="3" t="s">
        <v>170</v>
      </c>
      <c r="G154" s="4" t="s">
        <v>30</v>
      </c>
      <c r="H154" s="4" t="s">
        <v>88</v>
      </c>
      <c r="I154" s="3"/>
    </row>
    <row r="155" spans="1:9" x14ac:dyDescent="0.3">
      <c r="A155" s="3"/>
      <c r="B155" s="3"/>
      <c r="C155" s="3" t="s">
        <v>157</v>
      </c>
      <c r="D155" s="3">
        <v>102.7</v>
      </c>
      <c r="E155" s="3" t="s">
        <v>170</v>
      </c>
      <c r="F155" s="3" t="s">
        <v>170</v>
      </c>
      <c r="G155" s="4" t="s">
        <v>30</v>
      </c>
      <c r="H155" s="4" t="s">
        <v>88</v>
      </c>
      <c r="I155" s="3"/>
    </row>
    <row r="156" spans="1:9" x14ac:dyDescent="0.3">
      <c r="A156" s="3" t="s">
        <v>171</v>
      </c>
      <c r="B156" s="3" t="s">
        <v>155</v>
      </c>
      <c r="C156" s="3" t="s">
        <v>156</v>
      </c>
      <c r="D156" s="3">
        <v>0.42</v>
      </c>
      <c r="E156" s="3" t="s">
        <v>171</v>
      </c>
      <c r="F156" s="3" t="s">
        <v>171</v>
      </c>
      <c r="G156" s="4" t="s">
        <v>30</v>
      </c>
      <c r="H156" s="4" t="s">
        <v>88</v>
      </c>
      <c r="I156" s="3"/>
    </row>
    <row r="157" spans="1:9" x14ac:dyDescent="0.3">
      <c r="A157" s="3"/>
      <c r="B157" s="3"/>
      <c r="C157" s="3" t="s">
        <v>157</v>
      </c>
      <c r="D157" s="3">
        <v>110.1</v>
      </c>
      <c r="E157" s="3" t="s">
        <v>171</v>
      </c>
      <c r="F157" s="3" t="s">
        <v>171</v>
      </c>
      <c r="G157" s="4" t="s">
        <v>30</v>
      </c>
      <c r="H157" s="4" t="s">
        <v>88</v>
      </c>
      <c r="I157" s="3"/>
    </row>
    <row r="158" spans="1:9" x14ac:dyDescent="0.3">
      <c r="A158" s="3" t="s">
        <v>172</v>
      </c>
      <c r="B158" s="3" t="s">
        <v>155</v>
      </c>
      <c r="C158" s="3" t="s">
        <v>156</v>
      </c>
      <c r="D158" s="3">
        <v>0.21</v>
      </c>
      <c r="E158" s="3" t="s">
        <v>172</v>
      </c>
      <c r="F158" s="3" t="s">
        <v>172</v>
      </c>
      <c r="G158" s="4" t="s">
        <v>30</v>
      </c>
      <c r="H158" s="4" t="s">
        <v>88</v>
      </c>
      <c r="I158" s="3"/>
    </row>
    <row r="159" spans="1:9" x14ac:dyDescent="0.3">
      <c r="A159" s="3"/>
      <c r="B159" s="3"/>
      <c r="C159" s="3" t="s">
        <v>157</v>
      </c>
      <c r="D159" s="3">
        <v>106.7</v>
      </c>
      <c r="E159" s="3" t="s">
        <v>172</v>
      </c>
      <c r="F159" s="3" t="s">
        <v>172</v>
      </c>
      <c r="G159" s="4" t="s">
        <v>30</v>
      </c>
      <c r="H159" s="4" t="s">
        <v>88</v>
      </c>
      <c r="I159" s="3"/>
    </row>
    <row r="160" spans="1:9" x14ac:dyDescent="0.3">
      <c r="A160" s="3" t="s">
        <v>173</v>
      </c>
      <c r="B160" s="3" t="s">
        <v>155</v>
      </c>
      <c r="C160" s="3" t="s">
        <v>156</v>
      </c>
      <c r="D160" s="3">
        <v>0.32</v>
      </c>
      <c r="E160" s="3" t="s">
        <v>173</v>
      </c>
      <c r="F160" s="3" t="s">
        <v>173</v>
      </c>
      <c r="G160" s="4" t="s">
        <v>30</v>
      </c>
      <c r="H160" s="4" t="s">
        <v>88</v>
      </c>
      <c r="I160" s="3"/>
    </row>
    <row r="161" spans="1:9" x14ac:dyDescent="0.3">
      <c r="A161" s="3"/>
      <c r="B161" s="3"/>
      <c r="C161" s="3" t="s">
        <v>157</v>
      </c>
      <c r="D161" s="3">
        <v>103.4</v>
      </c>
      <c r="E161" s="3" t="s">
        <v>173</v>
      </c>
      <c r="F161" s="3" t="s">
        <v>173</v>
      </c>
      <c r="G161" s="4" t="s">
        <v>30</v>
      </c>
      <c r="H161" s="4" t="s">
        <v>88</v>
      </c>
      <c r="I161" s="3"/>
    </row>
    <row r="162" spans="1:9" x14ac:dyDescent="0.3">
      <c r="A162" s="3" t="s">
        <v>174</v>
      </c>
      <c r="B162" s="3" t="s">
        <v>155</v>
      </c>
      <c r="C162" s="3" t="s">
        <v>156</v>
      </c>
      <c r="D162" s="3">
        <v>0.16</v>
      </c>
      <c r="E162" s="3" t="s">
        <v>174</v>
      </c>
      <c r="F162" s="3" t="s">
        <v>174</v>
      </c>
      <c r="G162" s="4" t="s">
        <v>30</v>
      </c>
      <c r="H162" s="4" t="s">
        <v>88</v>
      </c>
      <c r="I162" s="3"/>
    </row>
    <row r="163" spans="1:9" x14ac:dyDescent="0.3">
      <c r="A163" s="3"/>
      <c r="B163" s="3"/>
      <c r="C163" s="3" t="s">
        <v>157</v>
      </c>
      <c r="D163" s="3">
        <v>97.4</v>
      </c>
      <c r="E163" s="3" t="s">
        <v>174</v>
      </c>
      <c r="F163" s="3" t="s">
        <v>174</v>
      </c>
      <c r="G163" s="4" t="s">
        <v>30</v>
      </c>
      <c r="H163" s="4" t="s">
        <v>88</v>
      </c>
      <c r="I163" s="3"/>
    </row>
    <row r="164" spans="1:9" x14ac:dyDescent="0.3">
      <c r="A164" s="3" t="s">
        <v>175</v>
      </c>
      <c r="B164" s="3" t="s">
        <v>155</v>
      </c>
      <c r="C164" s="3" t="s">
        <v>156</v>
      </c>
      <c r="D164" s="3">
        <v>0.21</v>
      </c>
      <c r="E164" s="3" t="s">
        <v>175</v>
      </c>
      <c r="F164" s="3" t="s">
        <v>175</v>
      </c>
      <c r="G164" s="4" t="s">
        <v>30</v>
      </c>
      <c r="H164" s="4" t="s">
        <v>88</v>
      </c>
      <c r="I164" s="3"/>
    </row>
    <row r="165" spans="1:9" x14ac:dyDescent="0.3">
      <c r="A165" s="3"/>
      <c r="B165" s="3"/>
      <c r="C165" s="3" t="s">
        <v>157</v>
      </c>
      <c r="D165" s="3">
        <v>107.4</v>
      </c>
      <c r="E165" s="3" t="s">
        <v>175</v>
      </c>
      <c r="F165" s="3" t="s">
        <v>175</v>
      </c>
      <c r="G165" s="4" t="s">
        <v>30</v>
      </c>
      <c r="H165" s="4" t="s">
        <v>88</v>
      </c>
      <c r="I165" s="3"/>
    </row>
    <row r="166" spans="1:9" x14ac:dyDescent="0.3">
      <c r="A166" s="4">
        <v>44908</v>
      </c>
      <c r="B166" s="3" t="s">
        <v>155</v>
      </c>
      <c r="C166" s="3" t="s">
        <v>156</v>
      </c>
      <c r="D166" s="3">
        <v>0.54</v>
      </c>
      <c r="E166" s="4">
        <v>44908</v>
      </c>
      <c r="F166" s="4">
        <v>44908</v>
      </c>
      <c r="G166" s="4" t="s">
        <v>30</v>
      </c>
      <c r="H166" s="4" t="s">
        <v>88</v>
      </c>
      <c r="I166" s="3"/>
    </row>
    <row r="167" spans="1:9" x14ac:dyDescent="0.3">
      <c r="A167" s="3"/>
      <c r="B167" s="3"/>
      <c r="C167" s="3" t="s">
        <v>157</v>
      </c>
      <c r="D167" s="3">
        <v>101.1</v>
      </c>
      <c r="E167" s="4">
        <v>44908</v>
      </c>
      <c r="F167" s="4">
        <v>44908</v>
      </c>
      <c r="G167" s="4" t="s">
        <v>30</v>
      </c>
      <c r="H167" s="4" t="s">
        <v>88</v>
      </c>
      <c r="I167" s="3"/>
    </row>
    <row r="168" spans="1:9" x14ac:dyDescent="0.3">
      <c r="A168" s="4">
        <v>44908</v>
      </c>
      <c r="B168" s="3" t="s">
        <v>155</v>
      </c>
      <c r="C168" s="3" t="s">
        <v>156</v>
      </c>
      <c r="D168" s="3">
        <v>0.32</v>
      </c>
      <c r="E168" s="4">
        <v>101.5</v>
      </c>
      <c r="F168" s="4">
        <v>101.5</v>
      </c>
      <c r="G168" s="4" t="s">
        <v>30</v>
      </c>
      <c r="H168" s="4" t="s">
        <v>88</v>
      </c>
      <c r="I168" s="3"/>
    </row>
    <row r="169" spans="1:9" x14ac:dyDescent="0.3">
      <c r="A169" s="3"/>
      <c r="B169" s="3"/>
      <c r="C169" s="3" t="s">
        <v>157</v>
      </c>
      <c r="D169" s="3">
        <v>101.5</v>
      </c>
      <c r="E169" s="4">
        <v>44908</v>
      </c>
      <c r="F169" s="4">
        <v>44908</v>
      </c>
      <c r="G169" s="4" t="s">
        <v>30</v>
      </c>
      <c r="H169" s="4" t="s">
        <v>88</v>
      </c>
      <c r="I169" s="3"/>
    </row>
    <row r="170" spans="1:9" x14ac:dyDescent="0.3">
      <c r="A170" s="4">
        <v>44958</v>
      </c>
      <c r="B170" s="3" t="s">
        <v>155</v>
      </c>
      <c r="C170" s="3" t="s">
        <v>156</v>
      </c>
      <c r="D170" s="3">
        <v>0.66</v>
      </c>
      <c r="E170" s="4">
        <v>44958</v>
      </c>
      <c r="F170" s="4">
        <v>44958</v>
      </c>
      <c r="G170" s="4" t="s">
        <v>30</v>
      </c>
      <c r="H170" s="4" t="s">
        <v>88</v>
      </c>
      <c r="I170" s="3"/>
    </row>
    <row r="171" spans="1:9" x14ac:dyDescent="0.3">
      <c r="A171" s="3"/>
      <c r="B171" s="3"/>
      <c r="C171" s="3" t="s">
        <v>157</v>
      </c>
      <c r="D171" s="3">
        <v>102.7</v>
      </c>
      <c r="E171" s="4">
        <v>44958</v>
      </c>
      <c r="F171" s="4">
        <v>44958</v>
      </c>
      <c r="G171" s="4" t="s">
        <v>30</v>
      </c>
      <c r="H171" s="4" t="s">
        <v>88</v>
      </c>
      <c r="I171" s="3"/>
    </row>
    <row r="172" spans="1:9" x14ac:dyDescent="0.3">
      <c r="A172" s="4">
        <v>44958</v>
      </c>
      <c r="B172" s="3" t="s">
        <v>155</v>
      </c>
      <c r="C172" s="3" t="s">
        <v>156</v>
      </c>
      <c r="D172" s="3">
        <v>0.3</v>
      </c>
      <c r="E172" s="4">
        <v>44958</v>
      </c>
      <c r="F172" s="4">
        <v>44958</v>
      </c>
      <c r="G172" s="4" t="s">
        <v>30</v>
      </c>
      <c r="H172" s="4" t="s">
        <v>88</v>
      </c>
      <c r="I172" s="3"/>
    </row>
    <row r="173" spans="1:9" x14ac:dyDescent="0.3">
      <c r="A173" s="3"/>
      <c r="B173" s="3"/>
      <c r="C173" s="3" t="s">
        <v>157</v>
      </c>
      <c r="D173" s="3">
        <v>100.7</v>
      </c>
      <c r="E173" s="4">
        <v>44958</v>
      </c>
      <c r="F173" s="4">
        <v>44958</v>
      </c>
      <c r="G173" s="4" t="s">
        <v>30</v>
      </c>
      <c r="H173" s="4" t="s">
        <v>88</v>
      </c>
      <c r="I173" s="3"/>
    </row>
    <row r="174" spans="1:9" x14ac:dyDescent="0.3">
      <c r="A174" s="4">
        <v>44999</v>
      </c>
      <c r="B174" s="3" t="s">
        <v>155</v>
      </c>
      <c r="C174" s="3" t="s">
        <v>156</v>
      </c>
      <c r="D174" s="3">
        <v>0.68</v>
      </c>
      <c r="E174" s="4">
        <v>44999</v>
      </c>
      <c r="F174" s="4">
        <v>44999</v>
      </c>
      <c r="G174" s="4" t="s">
        <v>30</v>
      </c>
      <c r="H174" s="4" t="s">
        <v>88</v>
      </c>
      <c r="I174" s="3"/>
    </row>
    <row r="175" spans="1:9" x14ac:dyDescent="0.3">
      <c r="A175" s="3"/>
      <c r="B175" s="3"/>
      <c r="C175" s="3" t="s">
        <v>157</v>
      </c>
      <c r="D175" s="3">
        <v>103.1</v>
      </c>
      <c r="E175" s="4">
        <v>44999</v>
      </c>
      <c r="F175" s="4">
        <v>44999</v>
      </c>
      <c r="G175" s="4" t="s">
        <v>30</v>
      </c>
      <c r="H175" s="4" t="s">
        <v>88</v>
      </c>
      <c r="I175" s="3"/>
    </row>
    <row r="176" spans="1:9" x14ac:dyDescent="0.3">
      <c r="A176" s="4">
        <v>45040</v>
      </c>
      <c r="B176" s="3" t="s">
        <v>155</v>
      </c>
      <c r="C176" s="3" t="s">
        <v>156</v>
      </c>
      <c r="D176" s="3">
        <v>0.64</v>
      </c>
      <c r="E176" s="4">
        <v>45040</v>
      </c>
      <c r="F176" s="4">
        <v>45040</v>
      </c>
      <c r="G176" s="4" t="s">
        <v>30</v>
      </c>
      <c r="H176" s="4" t="s">
        <v>88</v>
      </c>
      <c r="I176" s="3"/>
    </row>
    <row r="177" spans="1:9" x14ac:dyDescent="0.3">
      <c r="A177" s="3"/>
      <c r="B177" s="3"/>
      <c r="C177" s="3" t="s">
        <v>157</v>
      </c>
      <c r="D177" s="3">
        <v>101.9</v>
      </c>
      <c r="E177" s="4">
        <v>45040</v>
      </c>
      <c r="F177" s="4">
        <v>45040</v>
      </c>
      <c r="G177" s="4" t="s">
        <v>30</v>
      </c>
      <c r="H177" s="4" t="s">
        <v>88</v>
      </c>
      <c r="I177" s="3"/>
    </row>
    <row r="178" spans="1:9" x14ac:dyDescent="0.3">
      <c r="A178" s="4">
        <v>45062</v>
      </c>
      <c r="B178" s="3" t="s">
        <v>155</v>
      </c>
      <c r="C178" s="3" t="s">
        <v>156</v>
      </c>
      <c r="D178" s="3">
        <v>0.34</v>
      </c>
      <c r="E178" s="4">
        <v>45062</v>
      </c>
      <c r="F178" s="4">
        <v>45062</v>
      </c>
      <c r="G178" s="4" t="s">
        <v>30</v>
      </c>
      <c r="H178" s="4" t="s">
        <v>88</v>
      </c>
      <c r="I178" s="3"/>
    </row>
    <row r="179" spans="1:9" x14ac:dyDescent="0.3">
      <c r="A179" s="3"/>
      <c r="B179" s="3"/>
      <c r="C179" s="3" t="s">
        <v>157</v>
      </c>
      <c r="D179" s="3">
        <v>101.5</v>
      </c>
      <c r="E179" s="4">
        <v>45062</v>
      </c>
      <c r="F179" s="4">
        <v>45062</v>
      </c>
      <c r="G179" s="4" t="s">
        <v>30</v>
      </c>
      <c r="H179" s="4" t="s">
        <v>88</v>
      </c>
      <c r="I179" s="3"/>
    </row>
    <row r="180" spans="1:9" x14ac:dyDescent="0.3">
      <c r="A180" s="4">
        <v>46247</v>
      </c>
      <c r="B180" s="3" t="s">
        <v>155</v>
      </c>
      <c r="C180" s="3" t="s">
        <v>156</v>
      </c>
      <c r="D180" s="3" t="s">
        <v>30</v>
      </c>
      <c r="E180" s="4">
        <v>46247</v>
      </c>
      <c r="F180" s="4">
        <v>46247</v>
      </c>
      <c r="G180" s="4">
        <v>46258</v>
      </c>
      <c r="H180" s="4" t="s">
        <v>88</v>
      </c>
      <c r="I180" s="3" t="s">
        <v>176</v>
      </c>
    </row>
    <row r="181" spans="1:9" x14ac:dyDescent="0.3">
      <c r="A181" s="3"/>
      <c r="B181" s="3"/>
      <c r="C181" s="3" t="s">
        <v>157</v>
      </c>
      <c r="D181" s="3" t="s">
        <v>30</v>
      </c>
      <c r="E181" s="4">
        <v>46247</v>
      </c>
      <c r="F181" s="4">
        <v>46247</v>
      </c>
      <c r="G181" s="4">
        <v>46258</v>
      </c>
      <c r="H181" s="4" t="s">
        <v>88</v>
      </c>
      <c r="I181" s="3" t="s">
        <v>176</v>
      </c>
    </row>
    <row r="182" spans="1:9" x14ac:dyDescent="0.3">
      <c r="A182" s="3"/>
      <c r="B182" s="3"/>
      <c r="C182" s="3"/>
      <c r="D182" s="3"/>
      <c r="E182" s="3"/>
      <c r="F182" s="3"/>
      <c r="G182" s="3"/>
      <c r="H182" s="4"/>
      <c r="I182" s="3"/>
    </row>
  </sheetData>
  <phoneticPr fontId="7" type="noConversion"/>
  <hyperlinks>
    <hyperlink ref="E2" r:id="rId1" xr:uid="{00000000-0004-0000-0400-000000000000}"/>
  </hyperlinks>
  <pageMargins left="0.7" right="0.7" top="0.75" bottom="0.75" header="0.3" footer="0.3"/>
  <pageSetup paperSize="9"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06"/>
  <sheetViews>
    <sheetView tabSelected="1" zoomScale="85" zoomScaleNormal="85" workbookViewId="0">
      <pane ySplit="7" topLeftCell="A205" activePane="bottomLeft" state="frozen"/>
      <selection pane="bottomLeft" activeCell="K231" sqref="K231"/>
    </sheetView>
  </sheetViews>
  <sheetFormatPr defaultColWidth="9.109375" defaultRowHeight="14.4" x14ac:dyDescent="0.3"/>
  <cols>
    <col min="1" max="1" width="9.109375" style="6" customWidth="1"/>
    <col min="2" max="2" width="18.88671875" style="6" customWidth="1"/>
    <col min="3" max="3" width="12.88671875" style="6" customWidth="1"/>
    <col min="4" max="4" width="13.44140625" style="6" bestFit="1" customWidth="1"/>
    <col min="5" max="5" width="16.109375" style="6" customWidth="1"/>
    <col min="6" max="6" width="13.109375" style="6" customWidth="1"/>
    <col min="7" max="7" width="11.44140625" style="6" customWidth="1"/>
    <col min="8" max="8" width="11.44140625" style="6" bestFit="1" customWidth="1"/>
    <col min="9" max="9" width="30.5546875" style="6" customWidth="1"/>
    <col min="10" max="10" width="10.6640625" style="6" bestFit="1" customWidth="1"/>
    <col min="11" max="11" width="14.5546875" style="6" customWidth="1"/>
    <col min="12" max="12" width="11.6640625" style="6" customWidth="1"/>
    <col min="13" max="16384" width="9.109375" style="6"/>
  </cols>
  <sheetData>
    <row r="1" spans="1:6" x14ac:dyDescent="0.3">
      <c r="A1" s="5" t="s">
        <v>0</v>
      </c>
    </row>
    <row r="2" spans="1:6" x14ac:dyDescent="0.3">
      <c r="A2" s="5" t="s">
        <v>1</v>
      </c>
      <c r="E2" s="12" t="s">
        <v>2</v>
      </c>
    </row>
    <row r="3" spans="1:6" x14ac:dyDescent="0.3">
      <c r="A3" s="5" t="s">
        <v>63</v>
      </c>
    </row>
    <row r="4" spans="1:6" x14ac:dyDescent="0.3">
      <c r="A4" s="5" t="s">
        <v>4</v>
      </c>
    </row>
    <row r="5" spans="1:6" x14ac:dyDescent="0.3">
      <c r="A5" s="5"/>
    </row>
    <row r="6" spans="1:6" ht="18" x14ac:dyDescent="0.3">
      <c r="A6" s="9" t="s">
        <v>5</v>
      </c>
    </row>
    <row r="7" spans="1:6" ht="28.8" x14ac:dyDescent="0.3">
      <c r="A7" s="1" t="s">
        <v>6</v>
      </c>
      <c r="B7" s="1" t="s">
        <v>7</v>
      </c>
      <c r="C7" s="1" t="s">
        <v>177</v>
      </c>
      <c r="D7" s="1" t="s">
        <v>9</v>
      </c>
      <c r="E7" s="1" t="s">
        <v>10</v>
      </c>
      <c r="F7" s="1" t="s">
        <v>11</v>
      </c>
    </row>
    <row r="8" spans="1:6" ht="57.6" x14ac:dyDescent="0.3">
      <c r="A8" s="13" t="s">
        <v>30</v>
      </c>
      <c r="B8" s="16" t="s">
        <v>178</v>
      </c>
      <c r="C8" s="10" t="s">
        <v>179</v>
      </c>
      <c r="D8" s="3" t="s">
        <v>180</v>
      </c>
      <c r="E8" s="10" t="s">
        <v>143</v>
      </c>
      <c r="F8" s="3">
        <v>40</v>
      </c>
    </row>
    <row r="9" spans="1:6" ht="43.2" x14ac:dyDescent="0.3">
      <c r="A9" s="14"/>
      <c r="B9" s="17"/>
      <c r="C9" s="10" t="s">
        <v>181</v>
      </c>
      <c r="D9" s="3" t="s">
        <v>180</v>
      </c>
      <c r="E9" s="10" t="s">
        <v>143</v>
      </c>
      <c r="F9" s="3">
        <v>35</v>
      </c>
    </row>
    <row r="10" spans="1:6" ht="43.2" x14ac:dyDescent="0.3">
      <c r="A10" s="14"/>
      <c r="B10" s="17"/>
      <c r="C10" s="10" t="s">
        <v>182</v>
      </c>
      <c r="D10" s="3" t="s">
        <v>180</v>
      </c>
      <c r="E10" s="10" t="s">
        <v>143</v>
      </c>
      <c r="F10" s="3">
        <v>35</v>
      </c>
    </row>
    <row r="11" spans="1:6" ht="43.2" x14ac:dyDescent="0.3">
      <c r="A11" s="15"/>
      <c r="B11" s="18"/>
      <c r="C11" s="10" t="s">
        <v>183</v>
      </c>
      <c r="D11" s="3" t="s">
        <v>180</v>
      </c>
      <c r="E11" s="10" t="s">
        <v>143</v>
      </c>
      <c r="F11" s="3">
        <v>45</v>
      </c>
    </row>
    <row r="12" spans="1:6" ht="43.2" x14ac:dyDescent="0.3">
      <c r="A12" s="13" t="s">
        <v>30</v>
      </c>
      <c r="B12" s="16" t="s">
        <v>184</v>
      </c>
      <c r="C12" s="10" t="s">
        <v>179</v>
      </c>
      <c r="D12" s="3" t="s">
        <v>180</v>
      </c>
      <c r="E12" s="10" t="s">
        <v>143</v>
      </c>
      <c r="F12" s="3">
        <v>41</v>
      </c>
    </row>
    <row r="13" spans="1:6" ht="43.2" x14ac:dyDescent="0.3">
      <c r="A13" s="14"/>
      <c r="B13" s="17"/>
      <c r="C13" s="10" t="s">
        <v>181</v>
      </c>
      <c r="D13" s="3" t="s">
        <v>180</v>
      </c>
      <c r="E13" s="10" t="s">
        <v>143</v>
      </c>
      <c r="F13" s="3">
        <v>41</v>
      </c>
    </row>
    <row r="14" spans="1:6" ht="43.2" x14ac:dyDescent="0.3">
      <c r="A14" s="14"/>
      <c r="B14" s="17"/>
      <c r="C14" s="10" t="s">
        <v>182</v>
      </c>
      <c r="D14" s="3" t="s">
        <v>180</v>
      </c>
      <c r="E14" s="10" t="s">
        <v>143</v>
      </c>
      <c r="F14" s="3">
        <v>39</v>
      </c>
    </row>
    <row r="15" spans="1:6" ht="43.2" x14ac:dyDescent="0.3">
      <c r="A15" s="15"/>
      <c r="B15" s="18"/>
      <c r="C15" s="10" t="s">
        <v>183</v>
      </c>
      <c r="D15" s="3" t="s">
        <v>180</v>
      </c>
      <c r="E15" s="10" t="s">
        <v>143</v>
      </c>
      <c r="F15" s="3">
        <v>45</v>
      </c>
    </row>
    <row r="16" spans="1:6" ht="43.2" x14ac:dyDescent="0.3">
      <c r="A16" s="13" t="s">
        <v>30</v>
      </c>
      <c r="B16" s="16" t="s">
        <v>185</v>
      </c>
      <c r="C16" s="10" t="s">
        <v>179</v>
      </c>
      <c r="D16" s="3" t="s">
        <v>180</v>
      </c>
      <c r="E16" s="10" t="s">
        <v>143</v>
      </c>
      <c r="F16" s="3">
        <v>38</v>
      </c>
    </row>
    <row r="17" spans="1:10" ht="43.2" x14ac:dyDescent="0.3">
      <c r="A17" s="14"/>
      <c r="B17" s="17"/>
      <c r="C17" s="10" t="s">
        <v>181</v>
      </c>
      <c r="D17" s="3" t="s">
        <v>180</v>
      </c>
      <c r="E17" s="10" t="s">
        <v>143</v>
      </c>
      <c r="F17" s="3">
        <v>38</v>
      </c>
    </row>
    <row r="18" spans="1:10" ht="43.2" x14ac:dyDescent="0.3">
      <c r="A18" s="14"/>
      <c r="B18" s="17"/>
      <c r="C18" s="10" t="s">
        <v>182</v>
      </c>
      <c r="D18" s="3" t="s">
        <v>180</v>
      </c>
      <c r="E18" s="10" t="s">
        <v>143</v>
      </c>
      <c r="F18" s="3">
        <v>35</v>
      </c>
    </row>
    <row r="19" spans="1:10" ht="43.2" x14ac:dyDescent="0.3">
      <c r="A19" s="15"/>
      <c r="B19" s="18"/>
      <c r="C19" s="10" t="s">
        <v>183</v>
      </c>
      <c r="D19" s="3" t="s">
        <v>180</v>
      </c>
      <c r="E19" s="10" t="s">
        <v>143</v>
      </c>
      <c r="F19" s="3">
        <v>45</v>
      </c>
    </row>
    <row r="20" spans="1:10" x14ac:dyDescent="0.3">
      <c r="A20" s="6" t="s">
        <v>186</v>
      </c>
      <c r="B20" s="7"/>
    </row>
    <row r="21" spans="1:10" x14ac:dyDescent="0.3">
      <c r="A21" s="6" t="s">
        <v>187</v>
      </c>
      <c r="B21" s="7"/>
    </row>
    <row r="22" spans="1:10" x14ac:dyDescent="0.3">
      <c r="A22" s="5"/>
    </row>
    <row r="23" spans="1:10" x14ac:dyDescent="0.3">
      <c r="A23" s="6" t="s">
        <v>21</v>
      </c>
    </row>
    <row r="24" spans="1:10" ht="28.8" x14ac:dyDescent="0.3">
      <c r="A24" s="1" t="s">
        <v>22</v>
      </c>
      <c r="B24" s="11" t="s">
        <v>7</v>
      </c>
      <c r="C24" s="11" t="s">
        <v>8</v>
      </c>
      <c r="D24" s="1" t="s">
        <v>23</v>
      </c>
      <c r="E24" s="1" t="s">
        <v>24</v>
      </c>
      <c r="F24" s="1" t="s">
        <v>25</v>
      </c>
      <c r="G24" s="1" t="s">
        <v>26</v>
      </c>
      <c r="H24" s="1" t="s">
        <v>27</v>
      </c>
      <c r="I24" s="1" t="s">
        <v>28</v>
      </c>
    </row>
    <row r="25" spans="1:10" ht="57.6" x14ac:dyDescent="0.3">
      <c r="A25" s="20">
        <v>40969</v>
      </c>
      <c r="B25" s="16" t="s">
        <v>178</v>
      </c>
      <c r="C25" s="10" t="s">
        <v>179</v>
      </c>
      <c r="D25" s="10" t="s">
        <v>188</v>
      </c>
      <c r="E25" s="4" t="s">
        <v>189</v>
      </c>
      <c r="F25" s="4">
        <v>40997</v>
      </c>
      <c r="G25" s="4">
        <v>41089</v>
      </c>
      <c r="H25" s="3" t="s">
        <v>88</v>
      </c>
      <c r="I25" s="3"/>
    </row>
    <row r="26" spans="1:10" ht="65.099999999999994" customHeight="1" x14ac:dyDescent="0.3">
      <c r="A26" s="23"/>
      <c r="B26" s="17"/>
      <c r="C26" s="10" t="s">
        <v>181</v>
      </c>
      <c r="D26" s="3" t="s">
        <v>190</v>
      </c>
      <c r="E26" s="4" t="s">
        <v>189</v>
      </c>
      <c r="F26" s="4">
        <v>40997</v>
      </c>
      <c r="G26" s="4">
        <v>41089</v>
      </c>
      <c r="H26" s="3" t="s">
        <v>88</v>
      </c>
      <c r="I26" s="3"/>
    </row>
    <row r="27" spans="1:10" ht="65.099999999999994" customHeight="1" x14ac:dyDescent="0.3">
      <c r="A27" s="23"/>
      <c r="B27" s="17"/>
      <c r="C27" s="10" t="s">
        <v>182</v>
      </c>
      <c r="D27" s="3">
        <v>35</v>
      </c>
      <c r="E27" s="4" t="s">
        <v>189</v>
      </c>
      <c r="F27" s="4">
        <v>40997</v>
      </c>
      <c r="G27" s="4">
        <v>41089</v>
      </c>
      <c r="H27" s="3" t="s">
        <v>88</v>
      </c>
      <c r="I27" s="3"/>
    </row>
    <row r="28" spans="1:10" ht="65.099999999999994" customHeight="1" x14ac:dyDescent="0.3">
      <c r="A28" s="23"/>
      <c r="B28" s="18"/>
      <c r="C28" s="10" t="s">
        <v>183</v>
      </c>
      <c r="D28" s="3">
        <v>37</v>
      </c>
      <c r="E28" s="4" t="s">
        <v>189</v>
      </c>
      <c r="F28" s="4">
        <v>40997</v>
      </c>
      <c r="G28" s="4">
        <v>41089</v>
      </c>
      <c r="H28" s="3" t="s">
        <v>88</v>
      </c>
      <c r="I28" s="4"/>
      <c r="J28" s="8"/>
    </row>
    <row r="29" spans="1:10" ht="65.099999999999994" customHeight="1" x14ac:dyDescent="0.3">
      <c r="A29" s="23"/>
      <c r="B29" s="16" t="s">
        <v>184</v>
      </c>
      <c r="C29" s="10" t="s">
        <v>179</v>
      </c>
      <c r="D29" s="3">
        <v>38</v>
      </c>
      <c r="E29" s="4" t="s">
        <v>189</v>
      </c>
      <c r="F29" s="4">
        <v>40997</v>
      </c>
      <c r="G29" s="4">
        <v>41089</v>
      </c>
      <c r="H29" s="3" t="s">
        <v>88</v>
      </c>
      <c r="I29" s="3"/>
    </row>
    <row r="30" spans="1:10" ht="65.099999999999994" customHeight="1" x14ac:dyDescent="0.3">
      <c r="A30" s="14"/>
      <c r="B30" s="17"/>
      <c r="C30" s="10" t="s">
        <v>181</v>
      </c>
      <c r="D30" s="3" t="s">
        <v>190</v>
      </c>
      <c r="E30" s="4" t="s">
        <v>189</v>
      </c>
      <c r="F30" s="4">
        <v>40997</v>
      </c>
      <c r="G30" s="4">
        <v>41089</v>
      </c>
      <c r="H30" s="3" t="s">
        <v>88</v>
      </c>
      <c r="I30" s="3"/>
    </row>
    <row r="31" spans="1:10" ht="65.099999999999994" customHeight="1" x14ac:dyDescent="0.3">
      <c r="A31" s="14"/>
      <c r="B31" s="17"/>
      <c r="C31" s="10" t="s">
        <v>182</v>
      </c>
      <c r="D31" s="3" t="s">
        <v>190</v>
      </c>
      <c r="E31" s="4" t="s">
        <v>189</v>
      </c>
      <c r="F31" s="4">
        <v>40997</v>
      </c>
      <c r="G31" s="4">
        <v>41089</v>
      </c>
      <c r="H31" s="3" t="s">
        <v>88</v>
      </c>
      <c r="I31" s="3"/>
    </row>
    <row r="32" spans="1:10" ht="65.099999999999994" customHeight="1" x14ac:dyDescent="0.3">
      <c r="A32" s="14"/>
      <c r="B32" s="18"/>
      <c r="C32" s="10" t="s">
        <v>183</v>
      </c>
      <c r="D32" s="3" t="s">
        <v>190</v>
      </c>
      <c r="E32" s="4" t="s">
        <v>189</v>
      </c>
      <c r="F32" s="4">
        <v>40997</v>
      </c>
      <c r="G32" s="4">
        <v>41089</v>
      </c>
      <c r="H32" s="3" t="s">
        <v>88</v>
      </c>
      <c r="I32" s="3"/>
    </row>
    <row r="33" spans="1:10" ht="65.099999999999994" customHeight="1" x14ac:dyDescent="0.3">
      <c r="A33" s="23"/>
      <c r="B33" s="16" t="s">
        <v>185</v>
      </c>
      <c r="C33" s="10" t="s">
        <v>179</v>
      </c>
      <c r="D33" s="3">
        <v>32</v>
      </c>
      <c r="E33" s="4" t="s">
        <v>189</v>
      </c>
      <c r="F33" s="4">
        <v>40997</v>
      </c>
      <c r="G33" s="4">
        <v>41089</v>
      </c>
      <c r="H33" s="3" t="s">
        <v>88</v>
      </c>
      <c r="I33" s="3"/>
    </row>
    <row r="34" spans="1:10" ht="65.099999999999994" customHeight="1" x14ac:dyDescent="0.3">
      <c r="A34" s="14"/>
      <c r="B34" s="17"/>
      <c r="C34" s="10" t="s">
        <v>181</v>
      </c>
      <c r="D34" s="3">
        <v>35</v>
      </c>
      <c r="E34" s="4" t="s">
        <v>189</v>
      </c>
      <c r="F34" s="4">
        <v>40997</v>
      </c>
      <c r="G34" s="4">
        <v>41089</v>
      </c>
      <c r="H34" s="3" t="s">
        <v>88</v>
      </c>
      <c r="I34" s="3"/>
    </row>
    <row r="35" spans="1:10" ht="65.099999999999994" customHeight="1" x14ac:dyDescent="0.3">
      <c r="A35" s="14"/>
      <c r="B35" s="17"/>
      <c r="C35" s="10" t="s">
        <v>182</v>
      </c>
      <c r="D35" s="3">
        <v>25</v>
      </c>
      <c r="E35" s="4" t="s">
        <v>189</v>
      </c>
      <c r="F35" s="4">
        <v>40997</v>
      </c>
      <c r="G35" s="4">
        <v>41089</v>
      </c>
      <c r="H35" s="3" t="s">
        <v>88</v>
      </c>
      <c r="I35" s="3"/>
    </row>
    <row r="36" spans="1:10" ht="65.099999999999994" customHeight="1" x14ac:dyDescent="0.3">
      <c r="A36" s="15"/>
      <c r="B36" s="18"/>
      <c r="C36" s="10" t="s">
        <v>183</v>
      </c>
      <c r="D36" s="3">
        <v>31</v>
      </c>
      <c r="E36" s="4" t="s">
        <v>189</v>
      </c>
      <c r="F36" s="4">
        <v>40997</v>
      </c>
      <c r="G36" s="4">
        <v>41089</v>
      </c>
      <c r="H36" s="3" t="s">
        <v>88</v>
      </c>
      <c r="I36" s="3"/>
    </row>
    <row r="37" spans="1:10" ht="65.099999999999994" customHeight="1" x14ac:dyDescent="0.3">
      <c r="A37" s="2">
        <v>41000</v>
      </c>
      <c r="B37" s="3" t="s">
        <v>30</v>
      </c>
      <c r="C37" s="3" t="s">
        <v>30</v>
      </c>
      <c r="D37" s="3" t="s">
        <v>30</v>
      </c>
      <c r="E37" s="3" t="s">
        <v>30</v>
      </c>
      <c r="F37" s="3" t="s">
        <v>30</v>
      </c>
      <c r="G37" s="3" t="s">
        <v>30</v>
      </c>
      <c r="H37" s="3" t="s">
        <v>30</v>
      </c>
      <c r="I37" s="10" t="s">
        <v>31</v>
      </c>
    </row>
    <row r="38" spans="1:10" ht="65.099999999999994" customHeight="1" x14ac:dyDescent="0.3">
      <c r="A38" s="2">
        <v>41030</v>
      </c>
      <c r="B38" s="3" t="s">
        <v>30</v>
      </c>
      <c r="C38" s="3" t="s">
        <v>30</v>
      </c>
      <c r="D38" s="3" t="s">
        <v>30</v>
      </c>
      <c r="E38" s="3" t="s">
        <v>30</v>
      </c>
      <c r="F38" s="3" t="s">
        <v>30</v>
      </c>
      <c r="G38" s="3" t="s">
        <v>30</v>
      </c>
      <c r="H38" s="3" t="s">
        <v>30</v>
      </c>
      <c r="I38" s="10" t="s">
        <v>31</v>
      </c>
    </row>
    <row r="39" spans="1:10" ht="65.099999999999994" customHeight="1" x14ac:dyDescent="0.3">
      <c r="A39" s="2">
        <v>41061</v>
      </c>
      <c r="B39" s="3" t="s">
        <v>30</v>
      </c>
      <c r="C39" s="3" t="s">
        <v>30</v>
      </c>
      <c r="D39" s="3" t="s">
        <v>30</v>
      </c>
      <c r="E39" s="3" t="s">
        <v>30</v>
      </c>
      <c r="F39" s="3" t="s">
        <v>30</v>
      </c>
      <c r="G39" s="3" t="s">
        <v>30</v>
      </c>
      <c r="H39" s="3" t="s">
        <v>30</v>
      </c>
      <c r="I39" s="10" t="s">
        <v>31</v>
      </c>
    </row>
    <row r="40" spans="1:10" ht="65.099999999999994" customHeight="1" x14ac:dyDescent="0.3">
      <c r="A40" s="2">
        <v>41091</v>
      </c>
      <c r="B40" s="3" t="s">
        <v>30</v>
      </c>
      <c r="C40" s="3" t="s">
        <v>30</v>
      </c>
      <c r="D40" s="3" t="s">
        <v>30</v>
      </c>
      <c r="E40" s="3" t="s">
        <v>30</v>
      </c>
      <c r="F40" s="3" t="s">
        <v>30</v>
      </c>
      <c r="G40" s="3" t="s">
        <v>30</v>
      </c>
      <c r="H40" s="3" t="s">
        <v>30</v>
      </c>
      <c r="I40" s="10" t="s">
        <v>31</v>
      </c>
    </row>
    <row r="41" spans="1:10" ht="65.099999999999994" customHeight="1" x14ac:dyDescent="0.3">
      <c r="A41" s="2">
        <v>41122</v>
      </c>
      <c r="B41" s="3" t="s">
        <v>30</v>
      </c>
      <c r="C41" s="3" t="s">
        <v>30</v>
      </c>
      <c r="D41" s="3" t="s">
        <v>30</v>
      </c>
      <c r="E41" s="3" t="s">
        <v>30</v>
      </c>
      <c r="F41" s="3" t="s">
        <v>30</v>
      </c>
      <c r="G41" s="3" t="s">
        <v>30</v>
      </c>
      <c r="H41" s="3" t="s">
        <v>30</v>
      </c>
      <c r="I41" s="10" t="s">
        <v>31</v>
      </c>
    </row>
    <row r="42" spans="1:10" ht="65.099999999999994" customHeight="1" x14ac:dyDescent="0.3">
      <c r="A42" s="20">
        <v>41153</v>
      </c>
      <c r="B42" s="16" t="s">
        <v>178</v>
      </c>
      <c r="C42" s="10" t="s">
        <v>179</v>
      </c>
      <c r="D42" s="10" t="s">
        <v>191</v>
      </c>
      <c r="E42" s="4" t="s">
        <v>192</v>
      </c>
      <c r="F42" s="4">
        <v>41255</v>
      </c>
      <c r="G42" s="4">
        <v>41257</v>
      </c>
      <c r="H42" s="3" t="s">
        <v>88</v>
      </c>
      <c r="I42" s="10" t="s">
        <v>193</v>
      </c>
    </row>
    <row r="43" spans="1:10" ht="65.099999999999994" customHeight="1" x14ac:dyDescent="0.3">
      <c r="A43" s="23"/>
      <c r="B43" s="17"/>
      <c r="C43" s="10" t="s">
        <v>181</v>
      </c>
      <c r="D43" s="10" t="s">
        <v>194</v>
      </c>
      <c r="E43" s="4" t="s">
        <v>192</v>
      </c>
      <c r="F43" s="4">
        <v>41255</v>
      </c>
      <c r="G43" s="4">
        <v>41257</v>
      </c>
      <c r="H43" s="3" t="s">
        <v>88</v>
      </c>
      <c r="I43" s="3"/>
    </row>
    <row r="44" spans="1:10" ht="65.099999999999994" customHeight="1" x14ac:dyDescent="0.3">
      <c r="A44" s="23"/>
      <c r="B44" s="17"/>
      <c r="C44" s="10" t="s">
        <v>182</v>
      </c>
      <c r="D44" s="10" t="s">
        <v>195</v>
      </c>
      <c r="E44" s="4" t="s">
        <v>192</v>
      </c>
      <c r="F44" s="4">
        <v>41255</v>
      </c>
      <c r="G44" s="4">
        <v>41257</v>
      </c>
      <c r="H44" s="3" t="s">
        <v>88</v>
      </c>
      <c r="I44" s="3"/>
    </row>
    <row r="45" spans="1:10" ht="65.099999999999994" customHeight="1" x14ac:dyDescent="0.3">
      <c r="A45" s="23"/>
      <c r="B45" s="18"/>
      <c r="C45" s="10" t="s">
        <v>183</v>
      </c>
      <c r="D45" s="10" t="s">
        <v>196</v>
      </c>
      <c r="E45" s="4" t="s">
        <v>192</v>
      </c>
      <c r="F45" s="4">
        <v>41255</v>
      </c>
      <c r="G45" s="4">
        <v>41257</v>
      </c>
      <c r="H45" s="3" t="s">
        <v>88</v>
      </c>
      <c r="I45" s="4"/>
      <c r="J45" s="8"/>
    </row>
    <row r="46" spans="1:10" ht="65.099999999999994" customHeight="1" x14ac:dyDescent="0.3">
      <c r="A46" s="23"/>
      <c r="B46" s="16" t="s">
        <v>184</v>
      </c>
      <c r="C46" s="10" t="s">
        <v>179</v>
      </c>
      <c r="D46" s="10" t="s">
        <v>197</v>
      </c>
      <c r="E46" s="4" t="s">
        <v>192</v>
      </c>
      <c r="F46" s="4">
        <v>41255</v>
      </c>
      <c r="G46" s="4">
        <v>41257</v>
      </c>
      <c r="H46" s="3" t="s">
        <v>88</v>
      </c>
      <c r="I46" s="3"/>
    </row>
    <row r="47" spans="1:10" ht="65.099999999999994" customHeight="1" x14ac:dyDescent="0.3">
      <c r="A47" s="14"/>
      <c r="B47" s="17"/>
      <c r="C47" s="10" t="s">
        <v>181</v>
      </c>
      <c r="D47" s="10" t="s">
        <v>198</v>
      </c>
      <c r="E47" s="4" t="s">
        <v>192</v>
      </c>
      <c r="F47" s="4">
        <v>41255</v>
      </c>
      <c r="G47" s="4">
        <v>41257</v>
      </c>
      <c r="H47" s="3" t="s">
        <v>88</v>
      </c>
      <c r="I47" s="3"/>
    </row>
    <row r="48" spans="1:10" ht="65.099999999999994" customHeight="1" x14ac:dyDescent="0.3">
      <c r="A48" s="14"/>
      <c r="B48" s="17"/>
      <c r="C48" s="10" t="s">
        <v>182</v>
      </c>
      <c r="D48" s="10" t="s">
        <v>199</v>
      </c>
      <c r="E48" s="4" t="s">
        <v>192</v>
      </c>
      <c r="F48" s="4">
        <v>41255</v>
      </c>
      <c r="G48" s="4">
        <v>41257</v>
      </c>
      <c r="H48" s="3" t="s">
        <v>88</v>
      </c>
      <c r="I48" s="3"/>
    </row>
    <row r="49" spans="1:9" ht="65.099999999999994" customHeight="1" x14ac:dyDescent="0.3">
      <c r="A49" s="14"/>
      <c r="B49" s="18"/>
      <c r="C49" s="10" t="s">
        <v>183</v>
      </c>
      <c r="D49" s="10" t="s">
        <v>200</v>
      </c>
      <c r="E49" s="4" t="s">
        <v>192</v>
      </c>
      <c r="F49" s="4">
        <v>41255</v>
      </c>
      <c r="G49" s="4">
        <v>41257</v>
      </c>
      <c r="H49" s="3" t="s">
        <v>88</v>
      </c>
      <c r="I49" s="3"/>
    </row>
    <row r="50" spans="1:9" ht="65.099999999999994" customHeight="1" x14ac:dyDescent="0.3">
      <c r="A50" s="23"/>
      <c r="B50" s="16" t="s">
        <v>185</v>
      </c>
      <c r="C50" s="10" t="s">
        <v>179</v>
      </c>
      <c r="D50" s="10" t="s">
        <v>201</v>
      </c>
      <c r="E50" s="4" t="s">
        <v>192</v>
      </c>
      <c r="F50" s="4">
        <v>41255</v>
      </c>
      <c r="G50" s="4">
        <v>41257</v>
      </c>
      <c r="H50" s="3" t="s">
        <v>88</v>
      </c>
      <c r="I50" s="3"/>
    </row>
    <row r="51" spans="1:9" ht="65.099999999999994" customHeight="1" x14ac:dyDescent="0.3">
      <c r="A51" s="14"/>
      <c r="B51" s="17"/>
      <c r="C51" s="10" t="s">
        <v>181</v>
      </c>
      <c r="D51" s="10" t="s">
        <v>202</v>
      </c>
      <c r="E51" s="4" t="s">
        <v>192</v>
      </c>
      <c r="F51" s="4">
        <v>41255</v>
      </c>
      <c r="G51" s="4">
        <v>41257</v>
      </c>
      <c r="H51" s="3" t="s">
        <v>88</v>
      </c>
      <c r="I51" s="3"/>
    </row>
    <row r="52" spans="1:9" ht="65.099999999999994" customHeight="1" x14ac:dyDescent="0.3">
      <c r="A52" s="14"/>
      <c r="B52" s="17"/>
      <c r="C52" s="10" t="s">
        <v>182</v>
      </c>
      <c r="D52" s="10" t="s">
        <v>203</v>
      </c>
      <c r="E52" s="4" t="s">
        <v>192</v>
      </c>
      <c r="F52" s="4">
        <v>41255</v>
      </c>
      <c r="G52" s="4">
        <v>41257</v>
      </c>
      <c r="H52" s="3" t="s">
        <v>88</v>
      </c>
      <c r="I52" s="3"/>
    </row>
    <row r="53" spans="1:9" ht="65.099999999999994" customHeight="1" x14ac:dyDescent="0.3">
      <c r="A53" s="15"/>
      <c r="B53" s="18"/>
      <c r="C53" s="10" t="s">
        <v>183</v>
      </c>
      <c r="D53" s="10" t="s">
        <v>204</v>
      </c>
      <c r="E53" s="4" t="s">
        <v>192</v>
      </c>
      <c r="F53" s="4">
        <v>41255</v>
      </c>
      <c r="G53" s="4">
        <v>41257</v>
      </c>
      <c r="H53" s="3" t="s">
        <v>88</v>
      </c>
      <c r="I53" s="3"/>
    </row>
    <row r="54" spans="1:9" ht="65.099999999999994" customHeight="1" x14ac:dyDescent="0.3">
      <c r="A54" s="2">
        <v>41183</v>
      </c>
      <c r="B54" s="3" t="s">
        <v>30</v>
      </c>
      <c r="C54" s="3" t="s">
        <v>30</v>
      </c>
      <c r="D54" s="3" t="s">
        <v>30</v>
      </c>
      <c r="E54" s="3" t="s">
        <v>30</v>
      </c>
      <c r="F54" s="3" t="s">
        <v>30</v>
      </c>
      <c r="G54" s="3" t="s">
        <v>30</v>
      </c>
      <c r="H54" s="3" t="s">
        <v>30</v>
      </c>
      <c r="I54" s="10" t="s">
        <v>31</v>
      </c>
    </row>
    <row r="55" spans="1:9" ht="65.099999999999994" customHeight="1" x14ac:dyDescent="0.3">
      <c r="A55" s="2">
        <v>41214</v>
      </c>
      <c r="B55" s="3" t="s">
        <v>30</v>
      </c>
      <c r="C55" s="3" t="s">
        <v>30</v>
      </c>
      <c r="D55" s="3" t="s">
        <v>30</v>
      </c>
      <c r="E55" s="3" t="s">
        <v>30</v>
      </c>
      <c r="F55" s="3" t="s">
        <v>30</v>
      </c>
      <c r="G55" s="3" t="s">
        <v>30</v>
      </c>
      <c r="H55" s="3" t="s">
        <v>30</v>
      </c>
      <c r="I55" s="10" t="s">
        <v>31</v>
      </c>
    </row>
    <row r="56" spans="1:9" ht="65.099999999999994" customHeight="1" x14ac:dyDescent="0.3">
      <c r="A56" s="2">
        <v>41244</v>
      </c>
      <c r="B56" s="3" t="s">
        <v>30</v>
      </c>
      <c r="C56" s="3" t="s">
        <v>30</v>
      </c>
      <c r="D56" s="3" t="s">
        <v>30</v>
      </c>
      <c r="E56" s="3" t="s">
        <v>30</v>
      </c>
      <c r="F56" s="3" t="s">
        <v>30</v>
      </c>
      <c r="G56" s="3" t="s">
        <v>30</v>
      </c>
      <c r="H56" s="3" t="s">
        <v>30</v>
      </c>
      <c r="I56" s="10" t="s">
        <v>31</v>
      </c>
    </row>
    <row r="57" spans="1:9" ht="65.099999999999994" customHeight="1" x14ac:dyDescent="0.3">
      <c r="A57" s="2">
        <v>41275</v>
      </c>
      <c r="B57" s="3" t="s">
        <v>30</v>
      </c>
      <c r="C57" s="3" t="s">
        <v>30</v>
      </c>
      <c r="D57" s="3" t="s">
        <v>30</v>
      </c>
      <c r="E57" s="3" t="s">
        <v>30</v>
      </c>
      <c r="F57" s="3" t="s">
        <v>30</v>
      </c>
      <c r="G57" s="3" t="s">
        <v>30</v>
      </c>
      <c r="H57" s="3" t="s">
        <v>30</v>
      </c>
      <c r="I57" s="10" t="s">
        <v>31</v>
      </c>
    </row>
    <row r="58" spans="1:9" ht="65.099999999999994" customHeight="1" x14ac:dyDescent="0.3">
      <c r="A58" s="2">
        <v>41306</v>
      </c>
      <c r="B58" s="3"/>
      <c r="C58" s="3"/>
      <c r="D58" s="3"/>
      <c r="E58" s="3"/>
      <c r="F58" s="3"/>
      <c r="G58" s="3"/>
      <c r="H58" s="3"/>
      <c r="I58" s="10" t="s">
        <v>31</v>
      </c>
    </row>
    <row r="59" spans="1:9" ht="65.099999999999994" customHeight="1" x14ac:dyDescent="0.3">
      <c r="A59" s="2">
        <v>41334</v>
      </c>
      <c r="B59" s="3" t="s">
        <v>30</v>
      </c>
      <c r="C59" s="3" t="s">
        <v>30</v>
      </c>
      <c r="D59" s="3" t="s">
        <v>30</v>
      </c>
      <c r="E59" s="3" t="s">
        <v>30</v>
      </c>
      <c r="F59" s="3" t="s">
        <v>30</v>
      </c>
      <c r="G59" s="3" t="s">
        <v>30</v>
      </c>
      <c r="H59" s="3" t="s">
        <v>30</v>
      </c>
      <c r="I59" s="10" t="s">
        <v>31</v>
      </c>
    </row>
    <row r="60" spans="1:9" ht="65.099999999999994" customHeight="1" x14ac:dyDescent="0.3">
      <c r="A60" s="2">
        <v>41365</v>
      </c>
      <c r="B60" s="3" t="s">
        <v>30</v>
      </c>
      <c r="C60" s="3" t="s">
        <v>30</v>
      </c>
      <c r="D60" s="3" t="s">
        <v>30</v>
      </c>
      <c r="E60" s="3" t="s">
        <v>30</v>
      </c>
      <c r="F60" s="3" t="s">
        <v>30</v>
      </c>
      <c r="G60" s="3" t="s">
        <v>30</v>
      </c>
      <c r="H60" s="3" t="s">
        <v>30</v>
      </c>
      <c r="I60" s="10" t="s">
        <v>31</v>
      </c>
    </row>
    <row r="61" spans="1:9" ht="65.099999999999994" customHeight="1" x14ac:dyDescent="0.3">
      <c r="A61" s="2">
        <v>41395</v>
      </c>
      <c r="B61" s="3" t="s">
        <v>30</v>
      </c>
      <c r="C61" s="3" t="s">
        <v>30</v>
      </c>
      <c r="D61" s="3" t="s">
        <v>30</v>
      </c>
      <c r="E61" s="3" t="s">
        <v>30</v>
      </c>
      <c r="F61" s="3" t="s">
        <v>30</v>
      </c>
      <c r="G61" s="3" t="s">
        <v>30</v>
      </c>
      <c r="H61" s="3" t="s">
        <v>30</v>
      </c>
      <c r="I61" s="10" t="s">
        <v>31</v>
      </c>
    </row>
    <row r="62" spans="1:9" ht="65.099999999999994" customHeight="1" x14ac:dyDescent="0.3">
      <c r="A62" s="2">
        <v>41426</v>
      </c>
      <c r="B62" s="3"/>
      <c r="C62" s="3"/>
      <c r="D62" s="3"/>
      <c r="E62" s="3"/>
      <c r="F62" s="3"/>
      <c r="G62" s="3"/>
      <c r="H62" s="3"/>
      <c r="I62" s="10" t="s">
        <v>31</v>
      </c>
    </row>
    <row r="63" spans="1:9" ht="65.099999999999994" customHeight="1" x14ac:dyDescent="0.3">
      <c r="A63" s="2">
        <v>41456</v>
      </c>
      <c r="B63" s="3"/>
      <c r="C63" s="3"/>
      <c r="D63" s="3"/>
      <c r="E63" s="3"/>
      <c r="F63" s="3"/>
      <c r="G63" s="3"/>
      <c r="H63" s="3"/>
      <c r="I63" s="10" t="s">
        <v>31</v>
      </c>
    </row>
    <row r="64" spans="1:9" ht="65.099999999999994" customHeight="1" x14ac:dyDescent="0.3">
      <c r="A64" s="2">
        <v>41487</v>
      </c>
      <c r="B64" s="3"/>
      <c r="C64" s="3"/>
      <c r="D64" s="3"/>
      <c r="E64" s="3"/>
      <c r="F64" s="3"/>
      <c r="G64" s="3"/>
      <c r="H64" s="3"/>
      <c r="I64" s="10" t="s">
        <v>31</v>
      </c>
    </row>
    <row r="65" spans="1:9" ht="65.099999999999994" customHeight="1" x14ac:dyDescent="0.3">
      <c r="A65" s="2">
        <v>41518</v>
      </c>
      <c r="B65" s="3"/>
      <c r="C65" s="3"/>
      <c r="D65" s="3"/>
      <c r="E65" s="3"/>
      <c r="F65" s="3"/>
      <c r="G65" s="3"/>
      <c r="H65" s="3"/>
      <c r="I65" s="10" t="s">
        <v>31</v>
      </c>
    </row>
    <row r="66" spans="1:9" ht="65.099999999999994" customHeight="1" x14ac:dyDescent="0.3">
      <c r="A66" s="2">
        <v>41548</v>
      </c>
      <c r="B66" s="105" t="s">
        <v>178</v>
      </c>
      <c r="C66" s="10" t="s">
        <v>179</v>
      </c>
      <c r="D66" s="10" t="s">
        <v>205</v>
      </c>
      <c r="E66" s="34" t="s">
        <v>206</v>
      </c>
      <c r="F66" s="4">
        <v>41591</v>
      </c>
      <c r="G66" s="4">
        <v>41592</v>
      </c>
      <c r="H66" s="3" t="s">
        <v>88</v>
      </c>
      <c r="I66" s="3"/>
    </row>
    <row r="67" spans="1:9" ht="65.099999999999994" customHeight="1" x14ac:dyDescent="0.3">
      <c r="A67" s="3"/>
      <c r="B67" s="106"/>
      <c r="C67" s="10" t="s">
        <v>181</v>
      </c>
      <c r="D67" s="10" t="s">
        <v>207</v>
      </c>
      <c r="E67" s="34" t="s">
        <v>206</v>
      </c>
      <c r="F67" s="4">
        <v>41591</v>
      </c>
      <c r="G67" s="4">
        <v>41592</v>
      </c>
      <c r="H67" s="3" t="s">
        <v>88</v>
      </c>
      <c r="I67" s="3"/>
    </row>
    <row r="68" spans="1:9" ht="65.099999999999994" customHeight="1" x14ac:dyDescent="0.3">
      <c r="A68" s="3"/>
      <c r="B68" s="106"/>
      <c r="C68" s="10" t="s">
        <v>182</v>
      </c>
      <c r="D68" s="10" t="s">
        <v>208</v>
      </c>
      <c r="E68" s="34" t="s">
        <v>206</v>
      </c>
      <c r="F68" s="4">
        <v>41591</v>
      </c>
      <c r="G68" s="4">
        <v>41592</v>
      </c>
      <c r="H68" s="3" t="s">
        <v>88</v>
      </c>
      <c r="I68" s="3"/>
    </row>
    <row r="69" spans="1:9" ht="65.099999999999994" customHeight="1" x14ac:dyDescent="0.3">
      <c r="A69" s="3"/>
      <c r="B69" s="107"/>
      <c r="C69" s="10" t="s">
        <v>183</v>
      </c>
      <c r="D69" s="10" t="s">
        <v>209</v>
      </c>
      <c r="E69" s="34" t="s">
        <v>206</v>
      </c>
      <c r="F69" s="4">
        <v>41591</v>
      </c>
      <c r="G69" s="4">
        <v>41592</v>
      </c>
      <c r="H69" s="3" t="s">
        <v>88</v>
      </c>
      <c r="I69" s="3"/>
    </row>
    <row r="70" spans="1:9" ht="65.099999999999994" customHeight="1" x14ac:dyDescent="0.3">
      <c r="A70" s="3"/>
      <c r="B70" s="105" t="s">
        <v>184</v>
      </c>
      <c r="C70" s="10" t="s">
        <v>179</v>
      </c>
      <c r="D70" s="10" t="s">
        <v>210</v>
      </c>
      <c r="E70" s="34" t="s">
        <v>206</v>
      </c>
      <c r="F70" s="4">
        <v>41591</v>
      </c>
      <c r="G70" s="4">
        <v>41592</v>
      </c>
      <c r="H70" s="3" t="s">
        <v>88</v>
      </c>
      <c r="I70" s="3"/>
    </row>
    <row r="71" spans="1:9" ht="65.099999999999994" customHeight="1" x14ac:dyDescent="0.3">
      <c r="A71" s="3"/>
      <c r="B71" s="106"/>
      <c r="C71" s="10" t="s">
        <v>181</v>
      </c>
      <c r="D71" s="10" t="s">
        <v>211</v>
      </c>
      <c r="E71" s="34" t="s">
        <v>206</v>
      </c>
      <c r="F71" s="4">
        <v>41591</v>
      </c>
      <c r="G71" s="4">
        <v>41592</v>
      </c>
      <c r="H71" s="3" t="s">
        <v>88</v>
      </c>
      <c r="I71" s="3"/>
    </row>
    <row r="72" spans="1:9" ht="65.099999999999994" customHeight="1" x14ac:dyDescent="0.3">
      <c r="A72" s="3"/>
      <c r="B72" s="106"/>
      <c r="C72" s="10" t="s">
        <v>182</v>
      </c>
      <c r="D72" s="10" t="s">
        <v>212</v>
      </c>
      <c r="E72" s="34" t="s">
        <v>206</v>
      </c>
      <c r="F72" s="4">
        <v>41591</v>
      </c>
      <c r="G72" s="4">
        <v>41592</v>
      </c>
      <c r="H72" s="3" t="s">
        <v>88</v>
      </c>
      <c r="I72" s="3"/>
    </row>
    <row r="73" spans="1:9" ht="65.099999999999994" customHeight="1" x14ac:dyDescent="0.3">
      <c r="A73" s="3"/>
      <c r="B73" s="107"/>
      <c r="C73" s="10" t="s">
        <v>183</v>
      </c>
      <c r="D73" s="10" t="s">
        <v>213</v>
      </c>
      <c r="E73" s="34" t="s">
        <v>206</v>
      </c>
      <c r="F73" s="4">
        <v>41591</v>
      </c>
      <c r="G73" s="4">
        <v>41592</v>
      </c>
      <c r="H73" s="3" t="s">
        <v>88</v>
      </c>
      <c r="I73" s="3"/>
    </row>
    <row r="74" spans="1:9" ht="65.099999999999994" customHeight="1" x14ac:dyDescent="0.3">
      <c r="A74" s="3"/>
      <c r="B74" s="105" t="s">
        <v>185</v>
      </c>
      <c r="C74" s="10" t="s">
        <v>179</v>
      </c>
      <c r="D74" s="10" t="s">
        <v>214</v>
      </c>
      <c r="E74" s="34" t="s">
        <v>206</v>
      </c>
      <c r="F74" s="4">
        <v>41591</v>
      </c>
      <c r="G74" s="4">
        <v>41592</v>
      </c>
      <c r="H74" s="3" t="s">
        <v>88</v>
      </c>
      <c r="I74" s="3"/>
    </row>
    <row r="75" spans="1:9" ht="65.099999999999994" customHeight="1" x14ac:dyDescent="0.3">
      <c r="A75" s="3"/>
      <c r="B75" s="106"/>
      <c r="C75" s="10" t="s">
        <v>181</v>
      </c>
      <c r="D75" s="10" t="s">
        <v>215</v>
      </c>
      <c r="E75" s="34" t="s">
        <v>206</v>
      </c>
      <c r="F75" s="4">
        <v>41591</v>
      </c>
      <c r="G75" s="4">
        <v>41592</v>
      </c>
      <c r="H75" s="3" t="s">
        <v>88</v>
      </c>
      <c r="I75" s="3"/>
    </row>
    <row r="76" spans="1:9" ht="65.099999999999994" customHeight="1" x14ac:dyDescent="0.3">
      <c r="A76" s="3"/>
      <c r="B76" s="106"/>
      <c r="C76" s="10" t="s">
        <v>182</v>
      </c>
      <c r="D76" s="10" t="s">
        <v>216</v>
      </c>
      <c r="E76" s="34" t="s">
        <v>206</v>
      </c>
      <c r="F76" s="4">
        <v>41591</v>
      </c>
      <c r="G76" s="4">
        <v>41592</v>
      </c>
      <c r="H76" s="3" t="s">
        <v>88</v>
      </c>
      <c r="I76" s="3"/>
    </row>
    <row r="77" spans="1:9" ht="65.099999999999994" customHeight="1" x14ac:dyDescent="0.3">
      <c r="A77" s="3"/>
      <c r="B77" s="107"/>
      <c r="C77" s="16" t="s">
        <v>183</v>
      </c>
      <c r="D77" s="16" t="s">
        <v>217</v>
      </c>
      <c r="E77" s="34" t="s">
        <v>206</v>
      </c>
      <c r="F77" s="4">
        <v>41591</v>
      </c>
      <c r="G77" s="4">
        <v>41592</v>
      </c>
      <c r="H77" s="3" t="s">
        <v>88</v>
      </c>
      <c r="I77" s="3"/>
    </row>
    <row r="78" spans="1:9" ht="65.099999999999994" customHeight="1" x14ac:dyDescent="0.3">
      <c r="A78" s="2">
        <v>41883</v>
      </c>
      <c r="B78" s="105" t="s">
        <v>178</v>
      </c>
      <c r="C78" s="10" t="s">
        <v>179</v>
      </c>
      <c r="D78" s="10" t="s">
        <v>218</v>
      </c>
      <c r="E78" s="3" t="s">
        <v>219</v>
      </c>
      <c r="F78" s="4">
        <v>41911</v>
      </c>
      <c r="G78" s="4">
        <v>41911</v>
      </c>
      <c r="H78" s="35" t="s">
        <v>88</v>
      </c>
      <c r="I78" s="3"/>
    </row>
    <row r="79" spans="1:9" ht="65.099999999999994" customHeight="1" x14ac:dyDescent="0.3">
      <c r="A79" s="3"/>
      <c r="B79" s="106"/>
      <c r="C79" s="10" t="s">
        <v>181</v>
      </c>
      <c r="D79" s="7" t="s">
        <v>220</v>
      </c>
      <c r="E79" s="3" t="s">
        <v>219</v>
      </c>
      <c r="F79" s="36">
        <v>41911</v>
      </c>
      <c r="G79" s="4">
        <v>41911</v>
      </c>
      <c r="H79" s="35" t="s">
        <v>88</v>
      </c>
      <c r="I79" s="3"/>
    </row>
    <row r="80" spans="1:9" ht="65.099999999999994" customHeight="1" x14ac:dyDescent="0.3">
      <c r="A80" s="3"/>
      <c r="B80" s="106"/>
      <c r="C80" s="10" t="s">
        <v>182</v>
      </c>
      <c r="D80" s="10" t="s">
        <v>221</v>
      </c>
      <c r="E80" s="3" t="s">
        <v>219</v>
      </c>
      <c r="F80" s="36">
        <v>41911</v>
      </c>
      <c r="G80" s="4">
        <v>41911</v>
      </c>
      <c r="H80" s="35" t="s">
        <v>88</v>
      </c>
      <c r="I80" s="3"/>
    </row>
    <row r="81" spans="1:9" ht="65.099999999999994" customHeight="1" x14ac:dyDescent="0.3">
      <c r="A81" s="3"/>
      <c r="B81" s="107"/>
      <c r="C81" s="10" t="s">
        <v>183</v>
      </c>
      <c r="D81" s="10" t="s">
        <v>222</v>
      </c>
      <c r="E81" s="3" t="s">
        <v>219</v>
      </c>
      <c r="F81" s="36">
        <v>41911</v>
      </c>
      <c r="G81" s="4">
        <v>41911</v>
      </c>
      <c r="H81" s="35" t="s">
        <v>88</v>
      </c>
      <c r="I81" s="3"/>
    </row>
    <row r="82" spans="1:9" ht="65.099999999999994" customHeight="1" x14ac:dyDescent="0.3">
      <c r="A82" s="3"/>
      <c r="B82" s="105" t="s">
        <v>184</v>
      </c>
      <c r="C82" s="10" t="s">
        <v>179</v>
      </c>
      <c r="D82" s="10" t="s">
        <v>223</v>
      </c>
      <c r="E82" s="3" t="s">
        <v>219</v>
      </c>
      <c r="F82" s="36">
        <v>41911</v>
      </c>
      <c r="G82" s="4">
        <v>41911</v>
      </c>
      <c r="H82" s="35" t="s">
        <v>88</v>
      </c>
      <c r="I82" s="3"/>
    </row>
    <row r="83" spans="1:9" ht="65.099999999999994" customHeight="1" x14ac:dyDescent="0.3">
      <c r="A83" s="3"/>
      <c r="B83" s="106"/>
      <c r="C83" s="10" t="s">
        <v>181</v>
      </c>
      <c r="D83" s="7" t="s">
        <v>224</v>
      </c>
      <c r="E83" s="3" t="s">
        <v>219</v>
      </c>
      <c r="F83" s="36">
        <v>41911</v>
      </c>
      <c r="G83" s="4">
        <v>41911</v>
      </c>
      <c r="H83" s="35" t="s">
        <v>88</v>
      </c>
      <c r="I83" s="3"/>
    </row>
    <row r="84" spans="1:9" ht="65.099999999999994" customHeight="1" x14ac:dyDescent="0.3">
      <c r="A84" s="3"/>
      <c r="B84" s="106"/>
      <c r="C84" s="10" t="s">
        <v>182</v>
      </c>
      <c r="D84" s="10" t="s">
        <v>225</v>
      </c>
      <c r="E84" s="3" t="s">
        <v>219</v>
      </c>
      <c r="F84" s="36">
        <v>41911</v>
      </c>
      <c r="G84" s="4">
        <v>41911</v>
      </c>
      <c r="H84" s="35" t="s">
        <v>88</v>
      </c>
      <c r="I84" s="3"/>
    </row>
    <row r="85" spans="1:9" ht="65.099999999999994" customHeight="1" x14ac:dyDescent="0.3">
      <c r="A85" s="3"/>
      <c r="B85" s="107"/>
      <c r="C85" s="10" t="s">
        <v>183</v>
      </c>
      <c r="D85" s="10" t="s">
        <v>226</v>
      </c>
      <c r="E85" s="3" t="s">
        <v>219</v>
      </c>
      <c r="F85" s="36">
        <v>41911</v>
      </c>
      <c r="G85" s="4">
        <v>41911</v>
      </c>
      <c r="H85" s="35" t="s">
        <v>88</v>
      </c>
      <c r="I85" s="3"/>
    </row>
    <row r="86" spans="1:9" ht="65.099999999999994" customHeight="1" x14ac:dyDescent="0.3">
      <c r="A86" s="3"/>
      <c r="B86" s="105" t="s">
        <v>185</v>
      </c>
      <c r="C86" s="10" t="s">
        <v>179</v>
      </c>
      <c r="D86" s="10" t="s">
        <v>227</v>
      </c>
      <c r="E86" s="3" t="s">
        <v>219</v>
      </c>
      <c r="F86" s="36">
        <v>41911</v>
      </c>
      <c r="G86" s="4">
        <v>41911</v>
      </c>
      <c r="H86" s="35" t="s">
        <v>88</v>
      </c>
      <c r="I86" s="3"/>
    </row>
    <row r="87" spans="1:9" ht="65.099999999999994" customHeight="1" x14ac:dyDescent="0.3">
      <c r="A87" s="3"/>
      <c r="B87" s="106"/>
      <c r="C87" s="10" t="s">
        <v>181</v>
      </c>
      <c r="D87" s="10" t="s">
        <v>228</v>
      </c>
      <c r="E87" s="3" t="s">
        <v>219</v>
      </c>
      <c r="F87" s="36">
        <v>41911</v>
      </c>
      <c r="G87" s="4">
        <v>41911</v>
      </c>
      <c r="H87" s="35" t="s">
        <v>88</v>
      </c>
      <c r="I87" s="3"/>
    </row>
    <row r="88" spans="1:9" ht="65.099999999999994" customHeight="1" x14ac:dyDescent="0.3">
      <c r="A88" s="3"/>
      <c r="B88" s="106"/>
      <c r="C88" s="10" t="s">
        <v>182</v>
      </c>
      <c r="D88" s="10" t="s">
        <v>229</v>
      </c>
      <c r="E88" s="3" t="s">
        <v>219</v>
      </c>
      <c r="F88" s="36">
        <v>41911</v>
      </c>
      <c r="G88" s="4">
        <v>41911</v>
      </c>
      <c r="H88" s="35" t="s">
        <v>88</v>
      </c>
      <c r="I88" s="3"/>
    </row>
    <row r="89" spans="1:9" ht="65.099999999999994" customHeight="1" x14ac:dyDescent="0.3">
      <c r="A89" s="3"/>
      <c r="B89" s="107"/>
      <c r="C89" s="16" t="s">
        <v>183</v>
      </c>
      <c r="D89" s="10" t="s">
        <v>230</v>
      </c>
      <c r="E89" s="3" t="s">
        <v>219</v>
      </c>
      <c r="F89" s="36">
        <v>41911</v>
      </c>
      <c r="G89" s="4">
        <v>41911</v>
      </c>
      <c r="H89" s="35" t="s">
        <v>88</v>
      </c>
      <c r="I89" s="3"/>
    </row>
    <row r="90" spans="1:9" ht="65.099999999999994" customHeight="1" x14ac:dyDescent="0.3">
      <c r="A90" s="60">
        <v>42254</v>
      </c>
      <c r="B90" s="108" t="s">
        <v>178</v>
      </c>
      <c r="C90" s="61" t="s">
        <v>179</v>
      </c>
      <c r="D90" s="61" t="s">
        <v>231</v>
      </c>
      <c r="E90" s="54" t="s">
        <v>232</v>
      </c>
      <c r="F90" s="62">
        <v>42327</v>
      </c>
      <c r="G90" s="62">
        <v>42327</v>
      </c>
      <c r="H90" s="63" t="s">
        <v>88</v>
      </c>
      <c r="I90" s="111" t="s">
        <v>233</v>
      </c>
    </row>
    <row r="91" spans="1:9" ht="65.099999999999994" customHeight="1" x14ac:dyDescent="0.3">
      <c r="A91" s="54"/>
      <c r="B91" s="109"/>
      <c r="C91" s="61" t="s">
        <v>181</v>
      </c>
      <c r="D91" s="61" t="s">
        <v>234</v>
      </c>
      <c r="E91" s="54" t="s">
        <v>232</v>
      </c>
      <c r="F91" s="62">
        <v>42327</v>
      </c>
      <c r="G91" s="62">
        <v>42327</v>
      </c>
      <c r="H91" s="63" t="s">
        <v>88</v>
      </c>
      <c r="I91" s="112"/>
    </row>
    <row r="92" spans="1:9" ht="65.099999999999994" customHeight="1" x14ac:dyDescent="0.3">
      <c r="A92" s="54"/>
      <c r="B92" s="109"/>
      <c r="C92" s="61" t="s">
        <v>182</v>
      </c>
      <c r="D92" s="61" t="s">
        <v>234</v>
      </c>
      <c r="E92" s="54" t="s">
        <v>232</v>
      </c>
      <c r="F92" s="62">
        <v>42327</v>
      </c>
      <c r="G92" s="62">
        <v>42327</v>
      </c>
      <c r="H92" s="63" t="s">
        <v>88</v>
      </c>
      <c r="I92" s="112"/>
    </row>
    <row r="93" spans="1:9" ht="65.099999999999994" customHeight="1" x14ac:dyDescent="0.3">
      <c r="A93" s="54"/>
      <c r="B93" s="110"/>
      <c r="C93" s="61" t="s">
        <v>183</v>
      </c>
      <c r="D93" s="61" t="s">
        <v>235</v>
      </c>
      <c r="E93" s="54" t="s">
        <v>232</v>
      </c>
      <c r="F93" s="62">
        <v>42327</v>
      </c>
      <c r="G93" s="62">
        <v>42327</v>
      </c>
      <c r="H93" s="63" t="s">
        <v>88</v>
      </c>
      <c r="I93" s="112"/>
    </row>
    <row r="94" spans="1:9" ht="65.099999999999994" customHeight="1" x14ac:dyDescent="0.3">
      <c r="A94" s="54"/>
      <c r="B94" s="108" t="s">
        <v>184</v>
      </c>
      <c r="C94" s="61" t="s">
        <v>179</v>
      </c>
      <c r="D94" s="61" t="s">
        <v>236</v>
      </c>
      <c r="E94" s="54" t="s">
        <v>232</v>
      </c>
      <c r="F94" s="62">
        <v>42327</v>
      </c>
      <c r="G94" s="62">
        <v>42327</v>
      </c>
      <c r="H94" s="63" t="s">
        <v>88</v>
      </c>
      <c r="I94" s="112"/>
    </row>
    <row r="95" spans="1:9" ht="65.099999999999994" customHeight="1" x14ac:dyDescent="0.3">
      <c r="A95" s="54"/>
      <c r="B95" s="109"/>
      <c r="C95" s="61" t="s">
        <v>181</v>
      </c>
      <c r="D95" s="61" t="s">
        <v>237</v>
      </c>
      <c r="E95" s="54" t="s">
        <v>232</v>
      </c>
      <c r="F95" s="62">
        <v>42327</v>
      </c>
      <c r="G95" s="62">
        <v>42327</v>
      </c>
      <c r="H95" s="63" t="s">
        <v>88</v>
      </c>
      <c r="I95" s="112"/>
    </row>
    <row r="96" spans="1:9" ht="65.099999999999994" customHeight="1" x14ac:dyDescent="0.3">
      <c r="A96" s="54"/>
      <c r="B96" s="109"/>
      <c r="C96" s="61" t="s">
        <v>182</v>
      </c>
      <c r="D96" s="61" t="s">
        <v>238</v>
      </c>
      <c r="E96" s="54" t="s">
        <v>232</v>
      </c>
      <c r="F96" s="62">
        <v>42327</v>
      </c>
      <c r="G96" s="62">
        <v>42327</v>
      </c>
      <c r="H96" s="63" t="s">
        <v>88</v>
      </c>
      <c r="I96" s="112"/>
    </row>
    <row r="97" spans="1:9" ht="65.099999999999994" customHeight="1" x14ac:dyDescent="0.3">
      <c r="A97" s="54"/>
      <c r="B97" s="110"/>
      <c r="C97" s="61" t="s">
        <v>183</v>
      </c>
      <c r="D97" s="61" t="s">
        <v>239</v>
      </c>
      <c r="E97" s="54" t="s">
        <v>232</v>
      </c>
      <c r="F97" s="62">
        <v>42327</v>
      </c>
      <c r="G97" s="62">
        <v>42327</v>
      </c>
      <c r="H97" s="63" t="s">
        <v>88</v>
      </c>
      <c r="I97" s="112"/>
    </row>
    <row r="98" spans="1:9" ht="65.099999999999994" customHeight="1" x14ac:dyDescent="0.3">
      <c r="A98" s="54"/>
      <c r="B98" s="108" t="s">
        <v>185</v>
      </c>
      <c r="C98" s="61" t="s">
        <v>179</v>
      </c>
      <c r="D98" s="61" t="s">
        <v>240</v>
      </c>
      <c r="E98" s="54" t="s">
        <v>232</v>
      </c>
      <c r="F98" s="62">
        <v>42327</v>
      </c>
      <c r="G98" s="62">
        <v>42327</v>
      </c>
      <c r="H98" s="63" t="s">
        <v>88</v>
      </c>
      <c r="I98" s="112"/>
    </row>
    <row r="99" spans="1:9" ht="65.099999999999994" customHeight="1" x14ac:dyDescent="0.3">
      <c r="A99" s="54"/>
      <c r="B99" s="109"/>
      <c r="C99" s="61" t="s">
        <v>181</v>
      </c>
      <c r="D99" s="61" t="s">
        <v>241</v>
      </c>
      <c r="E99" s="54" t="s">
        <v>232</v>
      </c>
      <c r="F99" s="62">
        <v>42327</v>
      </c>
      <c r="G99" s="62">
        <v>42327</v>
      </c>
      <c r="H99" s="63" t="s">
        <v>88</v>
      </c>
      <c r="I99" s="112"/>
    </row>
    <row r="100" spans="1:9" ht="65.099999999999994" customHeight="1" x14ac:dyDescent="0.3">
      <c r="A100" s="54"/>
      <c r="B100" s="109"/>
      <c r="C100" s="61" t="s">
        <v>182</v>
      </c>
      <c r="D100" s="61" t="s">
        <v>242</v>
      </c>
      <c r="E100" s="54" t="s">
        <v>232</v>
      </c>
      <c r="F100" s="62">
        <v>42327</v>
      </c>
      <c r="G100" s="62">
        <v>42327</v>
      </c>
      <c r="H100" s="63" t="s">
        <v>88</v>
      </c>
      <c r="I100" s="112"/>
    </row>
    <row r="101" spans="1:9" ht="65.099999999999994" customHeight="1" x14ac:dyDescent="0.3">
      <c r="A101" s="54"/>
      <c r="B101" s="110"/>
      <c r="C101" s="64" t="s">
        <v>183</v>
      </c>
      <c r="D101" s="61" t="s">
        <v>243</v>
      </c>
      <c r="E101" s="54" t="s">
        <v>232</v>
      </c>
      <c r="F101" s="62">
        <v>42327</v>
      </c>
      <c r="G101" s="62">
        <v>42327</v>
      </c>
      <c r="H101" s="63" t="s">
        <v>88</v>
      </c>
      <c r="I101" s="113"/>
    </row>
    <row r="102" spans="1:9" ht="65.099999999999994" customHeight="1" x14ac:dyDescent="0.3">
      <c r="A102" s="60">
        <v>42620</v>
      </c>
      <c r="B102" s="108" t="s">
        <v>178</v>
      </c>
      <c r="C102" s="61" t="s">
        <v>179</v>
      </c>
      <c r="D102" s="61" t="s">
        <v>244</v>
      </c>
      <c r="E102" s="3" t="s">
        <v>245</v>
      </c>
      <c r="F102" s="4">
        <v>42667</v>
      </c>
      <c r="G102" s="4">
        <v>42706</v>
      </c>
      <c r="H102" s="63" t="s">
        <v>88</v>
      </c>
      <c r="I102" s="111" t="s">
        <v>233</v>
      </c>
    </row>
    <row r="103" spans="1:9" ht="65.099999999999994" customHeight="1" x14ac:dyDescent="0.3">
      <c r="A103" s="3"/>
      <c r="B103" s="109"/>
      <c r="C103" s="61" t="s">
        <v>181</v>
      </c>
      <c r="D103" s="10" t="s">
        <v>246</v>
      </c>
      <c r="E103" s="3" t="s">
        <v>245</v>
      </c>
      <c r="F103" s="4">
        <v>42667</v>
      </c>
      <c r="G103" s="4">
        <v>42706</v>
      </c>
      <c r="H103" s="63" t="s">
        <v>88</v>
      </c>
      <c r="I103" s="112"/>
    </row>
    <row r="104" spans="1:9" ht="65.099999999999994" customHeight="1" x14ac:dyDescent="0.3">
      <c r="A104" s="3"/>
      <c r="B104" s="109"/>
      <c r="C104" s="61" t="s">
        <v>182</v>
      </c>
      <c r="D104" s="10" t="s">
        <v>247</v>
      </c>
      <c r="E104" s="3" t="s">
        <v>245</v>
      </c>
      <c r="F104" s="4">
        <v>42667</v>
      </c>
      <c r="G104" s="4">
        <v>42706</v>
      </c>
      <c r="H104" s="63" t="s">
        <v>88</v>
      </c>
      <c r="I104" s="112"/>
    </row>
    <row r="105" spans="1:9" ht="65.099999999999994" customHeight="1" x14ac:dyDescent="0.3">
      <c r="A105" s="3"/>
      <c r="B105" s="110"/>
      <c r="C105" s="61" t="s">
        <v>183</v>
      </c>
      <c r="D105" s="10" t="s">
        <v>248</v>
      </c>
      <c r="E105" s="3" t="s">
        <v>245</v>
      </c>
      <c r="F105" s="4">
        <v>42667</v>
      </c>
      <c r="G105" s="4">
        <v>42706</v>
      </c>
      <c r="H105" s="63" t="s">
        <v>88</v>
      </c>
      <c r="I105" s="112"/>
    </row>
    <row r="106" spans="1:9" ht="65.099999999999994" customHeight="1" x14ac:dyDescent="0.3">
      <c r="A106" s="3"/>
      <c r="B106" s="108" t="s">
        <v>184</v>
      </c>
      <c r="C106" s="61" t="s">
        <v>179</v>
      </c>
      <c r="D106" s="10" t="s">
        <v>249</v>
      </c>
      <c r="E106" s="3" t="s">
        <v>245</v>
      </c>
      <c r="F106" s="4">
        <v>42667</v>
      </c>
      <c r="G106" s="4">
        <v>42706</v>
      </c>
      <c r="H106" s="63" t="s">
        <v>88</v>
      </c>
      <c r="I106" s="112"/>
    </row>
    <row r="107" spans="1:9" ht="65.099999999999994" customHeight="1" x14ac:dyDescent="0.3">
      <c r="A107" s="3"/>
      <c r="B107" s="109"/>
      <c r="C107" s="61" t="s">
        <v>181</v>
      </c>
      <c r="D107" s="10" t="s">
        <v>250</v>
      </c>
      <c r="E107" s="3" t="s">
        <v>245</v>
      </c>
      <c r="F107" s="4">
        <v>42667</v>
      </c>
      <c r="G107" s="4">
        <v>42706</v>
      </c>
      <c r="H107" s="63" t="s">
        <v>88</v>
      </c>
      <c r="I107" s="112"/>
    </row>
    <row r="108" spans="1:9" ht="65.099999999999994" customHeight="1" x14ac:dyDescent="0.3">
      <c r="A108" s="3"/>
      <c r="B108" s="109"/>
      <c r="C108" s="61" t="s">
        <v>182</v>
      </c>
      <c r="D108" s="10" t="s">
        <v>251</v>
      </c>
      <c r="E108" s="3" t="s">
        <v>245</v>
      </c>
      <c r="F108" s="4">
        <v>42667</v>
      </c>
      <c r="G108" s="4">
        <v>42706</v>
      </c>
      <c r="H108" s="63" t="s">
        <v>88</v>
      </c>
      <c r="I108" s="112"/>
    </row>
    <row r="109" spans="1:9" ht="65.099999999999994" customHeight="1" x14ac:dyDescent="0.3">
      <c r="A109" s="3"/>
      <c r="B109" s="110"/>
      <c r="C109" s="61" t="s">
        <v>183</v>
      </c>
      <c r="D109" s="10" t="s">
        <v>252</v>
      </c>
      <c r="E109" s="3" t="s">
        <v>245</v>
      </c>
      <c r="F109" s="4">
        <v>42667</v>
      </c>
      <c r="G109" s="4">
        <v>42706</v>
      </c>
      <c r="H109" s="63" t="s">
        <v>88</v>
      </c>
      <c r="I109" s="112"/>
    </row>
    <row r="110" spans="1:9" ht="65.099999999999994" customHeight="1" x14ac:dyDescent="0.3">
      <c r="A110" s="3"/>
      <c r="B110" s="108" t="s">
        <v>185</v>
      </c>
      <c r="C110" s="61" t="s">
        <v>179</v>
      </c>
      <c r="D110" s="10" t="s">
        <v>253</v>
      </c>
      <c r="E110" s="3" t="s">
        <v>245</v>
      </c>
      <c r="F110" s="4">
        <v>42667</v>
      </c>
      <c r="G110" s="4">
        <v>42706</v>
      </c>
      <c r="H110" s="63" t="s">
        <v>88</v>
      </c>
      <c r="I110" s="112"/>
    </row>
    <row r="111" spans="1:9" ht="65.099999999999994" customHeight="1" x14ac:dyDescent="0.3">
      <c r="A111" s="3"/>
      <c r="B111" s="109"/>
      <c r="C111" s="61" t="s">
        <v>181</v>
      </c>
      <c r="D111" s="10" t="s">
        <v>253</v>
      </c>
      <c r="E111" s="3" t="s">
        <v>245</v>
      </c>
      <c r="F111" s="4">
        <v>42667</v>
      </c>
      <c r="G111" s="4">
        <v>42706</v>
      </c>
      <c r="H111" s="63" t="s">
        <v>88</v>
      </c>
      <c r="I111" s="112"/>
    </row>
    <row r="112" spans="1:9" ht="65.099999999999994" customHeight="1" x14ac:dyDescent="0.3">
      <c r="A112" s="3"/>
      <c r="B112" s="109"/>
      <c r="C112" s="61" t="s">
        <v>182</v>
      </c>
      <c r="D112" s="10" t="s">
        <v>254</v>
      </c>
      <c r="E112" s="3" t="s">
        <v>245</v>
      </c>
      <c r="F112" s="4">
        <v>42667</v>
      </c>
      <c r="G112" s="4">
        <v>42706</v>
      </c>
      <c r="H112" s="63" t="s">
        <v>88</v>
      </c>
      <c r="I112" s="112"/>
    </row>
    <row r="113" spans="1:9" ht="65.099999999999994" customHeight="1" x14ac:dyDescent="0.3">
      <c r="A113" s="3"/>
      <c r="B113" s="110"/>
      <c r="C113" s="61" t="s">
        <v>183</v>
      </c>
      <c r="D113" s="10" t="s">
        <v>255</v>
      </c>
      <c r="E113" s="3" t="s">
        <v>245</v>
      </c>
      <c r="F113" s="4">
        <v>42667</v>
      </c>
      <c r="G113" s="4">
        <v>42706</v>
      </c>
      <c r="H113" s="63" t="s">
        <v>88</v>
      </c>
      <c r="I113" s="113"/>
    </row>
    <row r="114" spans="1:9" ht="65.099999999999994" customHeight="1" x14ac:dyDescent="0.3">
      <c r="A114" s="60">
        <v>42979</v>
      </c>
      <c r="B114" s="108" t="s">
        <v>178</v>
      </c>
      <c r="C114" s="61" t="s">
        <v>179</v>
      </c>
      <c r="D114" s="61" t="s">
        <v>256</v>
      </c>
      <c r="E114" s="3" t="s">
        <v>257</v>
      </c>
      <c r="F114" s="4">
        <v>43021</v>
      </c>
      <c r="G114" s="4">
        <v>43021</v>
      </c>
      <c r="H114" s="63" t="s">
        <v>88</v>
      </c>
      <c r="I114" s="111" t="s">
        <v>258</v>
      </c>
    </row>
    <row r="115" spans="1:9" ht="65.099999999999994" customHeight="1" x14ac:dyDescent="0.3">
      <c r="A115" s="3"/>
      <c r="B115" s="109"/>
      <c r="C115" s="61" t="s">
        <v>181</v>
      </c>
      <c r="D115" s="10" t="s">
        <v>259</v>
      </c>
      <c r="E115" s="3" t="s">
        <v>257</v>
      </c>
      <c r="F115" s="4">
        <v>43021</v>
      </c>
      <c r="G115" s="4">
        <v>43021</v>
      </c>
      <c r="H115" s="63" t="s">
        <v>88</v>
      </c>
      <c r="I115" s="112"/>
    </row>
    <row r="116" spans="1:9" ht="65.099999999999994" customHeight="1" x14ac:dyDescent="0.3">
      <c r="A116" s="3"/>
      <c r="B116" s="109"/>
      <c r="C116" s="61" t="s">
        <v>182</v>
      </c>
      <c r="D116" s="10" t="s">
        <v>260</v>
      </c>
      <c r="E116" s="3" t="s">
        <v>257</v>
      </c>
      <c r="F116" s="4">
        <v>43021</v>
      </c>
      <c r="G116" s="4">
        <v>43021</v>
      </c>
      <c r="H116" s="63" t="s">
        <v>88</v>
      </c>
      <c r="I116" s="112"/>
    </row>
    <row r="117" spans="1:9" ht="65.099999999999994" customHeight="1" x14ac:dyDescent="0.3">
      <c r="A117" s="3"/>
      <c r="B117" s="110"/>
      <c r="C117" s="61" t="s">
        <v>183</v>
      </c>
      <c r="D117" s="10" t="s">
        <v>261</v>
      </c>
      <c r="E117" s="3" t="s">
        <v>257</v>
      </c>
      <c r="F117" s="4">
        <v>43021</v>
      </c>
      <c r="G117" s="4">
        <v>43021</v>
      </c>
      <c r="H117" s="63" t="s">
        <v>88</v>
      </c>
      <c r="I117" s="112"/>
    </row>
    <row r="118" spans="1:9" ht="65.099999999999994" customHeight="1" x14ac:dyDescent="0.3">
      <c r="A118" s="3"/>
      <c r="B118" s="108" t="s">
        <v>184</v>
      </c>
      <c r="C118" s="61" t="s">
        <v>179</v>
      </c>
      <c r="D118" s="10" t="s">
        <v>262</v>
      </c>
      <c r="E118" s="3" t="s">
        <v>257</v>
      </c>
      <c r="F118" s="4">
        <v>43021</v>
      </c>
      <c r="G118" s="4">
        <v>43021</v>
      </c>
      <c r="H118" s="63" t="s">
        <v>88</v>
      </c>
      <c r="I118" s="112"/>
    </row>
    <row r="119" spans="1:9" ht="65.099999999999994" customHeight="1" x14ac:dyDescent="0.3">
      <c r="A119" s="3"/>
      <c r="B119" s="109"/>
      <c r="C119" s="61" t="s">
        <v>181</v>
      </c>
      <c r="D119" s="10" t="s">
        <v>263</v>
      </c>
      <c r="E119" s="3" t="s">
        <v>257</v>
      </c>
      <c r="F119" s="4">
        <v>43021</v>
      </c>
      <c r="G119" s="4">
        <v>43021</v>
      </c>
      <c r="H119" s="63" t="s">
        <v>88</v>
      </c>
      <c r="I119" s="112"/>
    </row>
    <row r="120" spans="1:9" ht="65.099999999999994" customHeight="1" x14ac:dyDescent="0.3">
      <c r="A120" s="3"/>
      <c r="B120" s="109"/>
      <c r="C120" s="61" t="s">
        <v>182</v>
      </c>
      <c r="D120" s="10" t="s">
        <v>264</v>
      </c>
      <c r="E120" s="3" t="s">
        <v>257</v>
      </c>
      <c r="F120" s="4">
        <v>43021</v>
      </c>
      <c r="G120" s="4">
        <v>43021</v>
      </c>
      <c r="H120" s="63" t="s">
        <v>164</v>
      </c>
      <c r="I120" s="112"/>
    </row>
    <row r="121" spans="1:9" ht="65.099999999999994" customHeight="1" x14ac:dyDescent="0.3">
      <c r="A121" s="3"/>
      <c r="B121" s="110"/>
      <c r="C121" s="61" t="s">
        <v>183</v>
      </c>
      <c r="D121" s="10" t="s">
        <v>265</v>
      </c>
      <c r="E121" s="3" t="s">
        <v>257</v>
      </c>
      <c r="F121" s="4">
        <v>43021</v>
      </c>
      <c r="G121" s="4">
        <v>43021</v>
      </c>
      <c r="H121" s="63" t="s">
        <v>88</v>
      </c>
      <c r="I121" s="112"/>
    </row>
    <row r="122" spans="1:9" ht="65.099999999999994" customHeight="1" x14ac:dyDescent="0.3">
      <c r="A122" s="3"/>
      <c r="B122" s="108" t="s">
        <v>185</v>
      </c>
      <c r="C122" s="61" t="s">
        <v>179</v>
      </c>
      <c r="D122" s="10" t="s">
        <v>253</v>
      </c>
      <c r="E122" s="3" t="s">
        <v>257</v>
      </c>
      <c r="F122" s="4">
        <v>43021</v>
      </c>
      <c r="G122" s="4">
        <v>43021</v>
      </c>
      <c r="H122" s="63" t="s">
        <v>88</v>
      </c>
      <c r="I122" s="112"/>
    </row>
    <row r="123" spans="1:9" ht="65.099999999999994" customHeight="1" x14ac:dyDescent="0.3">
      <c r="A123" s="3"/>
      <c r="B123" s="109"/>
      <c r="C123" s="61" t="s">
        <v>181</v>
      </c>
      <c r="D123" s="10" t="s">
        <v>253</v>
      </c>
      <c r="E123" s="3" t="s">
        <v>257</v>
      </c>
      <c r="F123" s="4">
        <v>43021</v>
      </c>
      <c r="G123" s="4">
        <v>43021</v>
      </c>
      <c r="H123" s="63" t="s">
        <v>88</v>
      </c>
      <c r="I123" s="112"/>
    </row>
    <row r="124" spans="1:9" ht="65.099999999999994" customHeight="1" x14ac:dyDescent="0.3">
      <c r="A124" s="3"/>
      <c r="B124" s="109"/>
      <c r="C124" s="61" t="s">
        <v>182</v>
      </c>
      <c r="D124" s="10" t="s">
        <v>266</v>
      </c>
      <c r="E124" s="3" t="s">
        <v>257</v>
      </c>
      <c r="F124" s="4">
        <v>43021</v>
      </c>
      <c r="G124" s="4">
        <v>43021</v>
      </c>
      <c r="H124" s="63" t="s">
        <v>88</v>
      </c>
      <c r="I124" s="112"/>
    </row>
    <row r="125" spans="1:9" ht="65.099999999999994" customHeight="1" x14ac:dyDescent="0.3">
      <c r="A125" s="3"/>
      <c r="B125" s="110"/>
      <c r="C125" s="61" t="s">
        <v>183</v>
      </c>
      <c r="D125" s="10" t="s">
        <v>267</v>
      </c>
      <c r="E125" s="3" t="s">
        <v>257</v>
      </c>
      <c r="F125" s="4">
        <v>43021</v>
      </c>
      <c r="G125" s="4">
        <v>43021</v>
      </c>
      <c r="H125" s="63" t="s">
        <v>88</v>
      </c>
      <c r="I125" s="113"/>
    </row>
    <row r="126" spans="1:9" ht="65.099999999999994" customHeight="1" x14ac:dyDescent="0.3">
      <c r="A126" s="60">
        <v>43344</v>
      </c>
      <c r="B126" s="108" t="s">
        <v>178</v>
      </c>
      <c r="C126" s="61" t="s">
        <v>179</v>
      </c>
      <c r="D126" s="61" t="s">
        <v>268</v>
      </c>
      <c r="E126" s="3" t="s">
        <v>269</v>
      </c>
      <c r="F126" s="4">
        <v>43383</v>
      </c>
      <c r="G126" s="4">
        <v>43383</v>
      </c>
      <c r="H126" s="63" t="s">
        <v>163</v>
      </c>
      <c r="I126" s="111" t="s">
        <v>270</v>
      </c>
    </row>
    <row r="127" spans="1:9" ht="65.099999999999994" customHeight="1" x14ac:dyDescent="0.3">
      <c r="A127" s="3"/>
      <c r="B127" s="109"/>
      <c r="C127" s="61" t="s">
        <v>181</v>
      </c>
      <c r="D127" s="10" t="s">
        <v>271</v>
      </c>
      <c r="E127" s="3" t="s">
        <v>269</v>
      </c>
      <c r="F127" s="4">
        <v>43383</v>
      </c>
      <c r="G127" s="4">
        <v>43383</v>
      </c>
      <c r="H127" s="63" t="s">
        <v>163</v>
      </c>
      <c r="I127" s="112"/>
    </row>
    <row r="128" spans="1:9" ht="65.099999999999994" customHeight="1" x14ac:dyDescent="0.3">
      <c r="A128" s="3"/>
      <c r="B128" s="109"/>
      <c r="C128" s="61" t="s">
        <v>182</v>
      </c>
      <c r="D128" s="10" t="s">
        <v>272</v>
      </c>
      <c r="E128" s="3" t="s">
        <v>269</v>
      </c>
      <c r="F128" s="4">
        <v>43383</v>
      </c>
      <c r="G128" s="4">
        <v>43383</v>
      </c>
      <c r="H128" s="63" t="s">
        <v>164</v>
      </c>
      <c r="I128" s="112"/>
    </row>
    <row r="129" spans="1:9" ht="65.099999999999994" customHeight="1" x14ac:dyDescent="0.3">
      <c r="A129" s="3"/>
      <c r="B129" s="110"/>
      <c r="C129" s="61" t="s">
        <v>183</v>
      </c>
      <c r="D129" s="10" t="s">
        <v>273</v>
      </c>
      <c r="E129" s="3" t="s">
        <v>269</v>
      </c>
      <c r="F129" s="4">
        <v>43383</v>
      </c>
      <c r="G129" s="4">
        <v>43383</v>
      </c>
      <c r="H129" s="63" t="s">
        <v>88</v>
      </c>
      <c r="I129" s="112"/>
    </row>
    <row r="130" spans="1:9" ht="65.099999999999994" customHeight="1" x14ac:dyDescent="0.3">
      <c r="A130" s="3"/>
      <c r="B130" s="108" t="s">
        <v>184</v>
      </c>
      <c r="C130" s="61" t="s">
        <v>179</v>
      </c>
      <c r="D130" s="10" t="s">
        <v>274</v>
      </c>
      <c r="E130" s="3" t="s">
        <v>269</v>
      </c>
      <c r="F130" s="4">
        <v>43383</v>
      </c>
      <c r="G130" s="4">
        <v>43383</v>
      </c>
      <c r="H130" s="63" t="s">
        <v>88</v>
      </c>
      <c r="I130" s="112"/>
    </row>
    <row r="131" spans="1:9" ht="65.099999999999994" customHeight="1" x14ac:dyDescent="0.3">
      <c r="A131" s="3"/>
      <c r="B131" s="109"/>
      <c r="C131" s="61" t="s">
        <v>181</v>
      </c>
      <c r="D131" s="10" t="s">
        <v>275</v>
      </c>
      <c r="E131" s="3" t="s">
        <v>269</v>
      </c>
      <c r="F131" s="4">
        <v>43383</v>
      </c>
      <c r="G131" s="4">
        <v>43383</v>
      </c>
      <c r="H131" s="63" t="s">
        <v>88</v>
      </c>
      <c r="I131" s="112"/>
    </row>
    <row r="132" spans="1:9" ht="65.099999999999994" customHeight="1" x14ac:dyDescent="0.3">
      <c r="A132" s="3"/>
      <c r="B132" s="109"/>
      <c r="C132" s="61" t="s">
        <v>182</v>
      </c>
      <c r="D132" s="10" t="s">
        <v>276</v>
      </c>
      <c r="E132" s="3" t="s">
        <v>269</v>
      </c>
      <c r="F132" s="4">
        <v>43383</v>
      </c>
      <c r="G132" s="4">
        <v>43383</v>
      </c>
      <c r="H132" s="63" t="s">
        <v>88</v>
      </c>
      <c r="I132" s="112"/>
    </row>
    <row r="133" spans="1:9" ht="65.099999999999994" customHeight="1" x14ac:dyDescent="0.3">
      <c r="A133" s="3"/>
      <c r="B133" s="110"/>
      <c r="C133" s="61" t="s">
        <v>183</v>
      </c>
      <c r="D133" s="10" t="s">
        <v>277</v>
      </c>
      <c r="E133" s="3" t="s">
        <v>269</v>
      </c>
      <c r="F133" s="4">
        <v>43383</v>
      </c>
      <c r="G133" s="4">
        <v>43383</v>
      </c>
      <c r="H133" s="63" t="s">
        <v>164</v>
      </c>
      <c r="I133" s="112"/>
    </row>
    <row r="134" spans="1:9" ht="65.099999999999994" customHeight="1" x14ac:dyDescent="0.3">
      <c r="A134" s="3"/>
      <c r="B134" s="108" t="s">
        <v>185</v>
      </c>
      <c r="C134" s="61" t="s">
        <v>179</v>
      </c>
      <c r="D134" s="10" t="s">
        <v>253</v>
      </c>
      <c r="E134" s="3" t="s">
        <v>269</v>
      </c>
      <c r="F134" s="4">
        <v>43383</v>
      </c>
      <c r="G134" s="4">
        <v>43383</v>
      </c>
      <c r="H134" s="63" t="s">
        <v>88</v>
      </c>
      <c r="I134" s="112"/>
    </row>
    <row r="135" spans="1:9" ht="65.099999999999994" customHeight="1" x14ac:dyDescent="0.3">
      <c r="A135" s="3"/>
      <c r="B135" s="109"/>
      <c r="C135" s="61" t="s">
        <v>181</v>
      </c>
      <c r="D135" s="10" t="s">
        <v>253</v>
      </c>
      <c r="E135" s="3" t="s">
        <v>269</v>
      </c>
      <c r="F135" s="4">
        <v>43383</v>
      </c>
      <c r="G135" s="4">
        <v>43383</v>
      </c>
      <c r="H135" s="63" t="s">
        <v>88</v>
      </c>
      <c r="I135" s="112"/>
    </row>
    <row r="136" spans="1:9" ht="65.099999999999994" customHeight="1" x14ac:dyDescent="0.3">
      <c r="A136" s="3"/>
      <c r="B136" s="109"/>
      <c r="C136" s="61" t="s">
        <v>182</v>
      </c>
      <c r="D136" s="10" t="s">
        <v>278</v>
      </c>
      <c r="E136" s="3" t="s">
        <v>269</v>
      </c>
      <c r="F136" s="4">
        <v>43383</v>
      </c>
      <c r="G136" s="4">
        <v>43383</v>
      </c>
      <c r="H136" s="63" t="s">
        <v>164</v>
      </c>
      <c r="I136" s="112"/>
    </row>
    <row r="137" spans="1:9" ht="65.099999999999994" customHeight="1" x14ac:dyDescent="0.3">
      <c r="A137" s="3"/>
      <c r="B137" s="110"/>
      <c r="C137" s="61" t="s">
        <v>183</v>
      </c>
      <c r="D137" s="10" t="s">
        <v>279</v>
      </c>
      <c r="E137" s="3" t="s">
        <v>269</v>
      </c>
      <c r="F137" s="4">
        <v>43383</v>
      </c>
      <c r="G137" s="4">
        <v>43383</v>
      </c>
      <c r="H137" s="63" t="s">
        <v>88</v>
      </c>
      <c r="I137" s="113"/>
    </row>
    <row r="138" spans="1:9" ht="65.099999999999994" customHeight="1" x14ac:dyDescent="0.3">
      <c r="A138" s="60">
        <v>43739</v>
      </c>
      <c r="B138" s="108" t="s">
        <v>178</v>
      </c>
      <c r="C138" s="61" t="s">
        <v>179</v>
      </c>
      <c r="D138" s="61" t="s">
        <v>280</v>
      </c>
      <c r="E138" s="3" t="s">
        <v>281</v>
      </c>
      <c r="F138" s="4">
        <v>43804</v>
      </c>
      <c r="G138" s="4">
        <v>43804</v>
      </c>
      <c r="H138" s="63" t="s">
        <v>88</v>
      </c>
      <c r="I138" s="114"/>
    </row>
    <row r="139" spans="1:9" ht="65.099999999999994" customHeight="1" x14ac:dyDescent="0.3">
      <c r="A139" s="3"/>
      <c r="B139" s="109"/>
      <c r="C139" s="61" t="s">
        <v>181</v>
      </c>
      <c r="D139" s="10" t="s">
        <v>282</v>
      </c>
      <c r="E139" s="3" t="s">
        <v>281</v>
      </c>
      <c r="F139" s="4">
        <v>43804</v>
      </c>
      <c r="G139" s="4">
        <v>43804</v>
      </c>
      <c r="H139" s="63" t="s">
        <v>88</v>
      </c>
      <c r="I139" s="112"/>
    </row>
    <row r="140" spans="1:9" ht="65.099999999999994" customHeight="1" x14ac:dyDescent="0.3">
      <c r="A140" s="3"/>
      <c r="B140" s="109"/>
      <c r="C140" s="61" t="s">
        <v>182</v>
      </c>
      <c r="D140" s="10" t="s">
        <v>283</v>
      </c>
      <c r="E140" s="3" t="s">
        <v>281</v>
      </c>
      <c r="F140" s="4">
        <v>43804</v>
      </c>
      <c r="G140" s="4">
        <v>43804</v>
      </c>
      <c r="H140" s="63" t="s">
        <v>88</v>
      </c>
      <c r="I140" s="112"/>
    </row>
    <row r="141" spans="1:9" ht="65.099999999999994" customHeight="1" x14ac:dyDescent="0.3">
      <c r="A141" s="3"/>
      <c r="B141" s="110"/>
      <c r="C141" s="61" t="s">
        <v>183</v>
      </c>
      <c r="D141" s="10" t="s">
        <v>284</v>
      </c>
      <c r="E141" s="3" t="s">
        <v>281</v>
      </c>
      <c r="F141" s="4">
        <v>43804</v>
      </c>
      <c r="G141" s="4">
        <v>43804</v>
      </c>
      <c r="H141" s="63" t="s">
        <v>88</v>
      </c>
      <c r="I141" s="112"/>
    </row>
    <row r="142" spans="1:9" ht="65.099999999999994" customHeight="1" x14ac:dyDescent="0.3">
      <c r="A142" s="3"/>
      <c r="B142" s="108" t="s">
        <v>184</v>
      </c>
      <c r="C142" s="61" t="s">
        <v>179</v>
      </c>
      <c r="D142" s="10" t="s">
        <v>285</v>
      </c>
      <c r="E142" s="3" t="s">
        <v>281</v>
      </c>
      <c r="F142" s="4">
        <v>43804</v>
      </c>
      <c r="G142" s="4">
        <v>43804</v>
      </c>
      <c r="H142" s="63" t="s">
        <v>88</v>
      </c>
      <c r="I142" s="112"/>
    </row>
    <row r="143" spans="1:9" ht="65.099999999999994" customHeight="1" x14ac:dyDescent="0.3">
      <c r="A143" s="3"/>
      <c r="B143" s="109"/>
      <c r="C143" s="61" t="s">
        <v>181</v>
      </c>
      <c r="D143" s="10" t="s">
        <v>286</v>
      </c>
      <c r="E143" s="3" t="s">
        <v>281</v>
      </c>
      <c r="F143" s="4">
        <v>43804</v>
      </c>
      <c r="G143" s="4">
        <v>43804</v>
      </c>
      <c r="H143" s="63" t="s">
        <v>88</v>
      </c>
      <c r="I143" s="112"/>
    </row>
    <row r="144" spans="1:9" ht="65.099999999999994" customHeight="1" x14ac:dyDescent="0.3">
      <c r="A144" s="3"/>
      <c r="B144" s="109"/>
      <c r="C144" s="61" t="s">
        <v>182</v>
      </c>
      <c r="D144" s="10" t="s">
        <v>287</v>
      </c>
      <c r="E144" s="3" t="s">
        <v>281</v>
      </c>
      <c r="F144" s="4">
        <v>43804</v>
      </c>
      <c r="G144" s="4">
        <v>43804</v>
      </c>
      <c r="H144" s="63" t="s">
        <v>88</v>
      </c>
      <c r="I144" s="112"/>
    </row>
    <row r="145" spans="1:9" ht="65.099999999999994" customHeight="1" x14ac:dyDescent="0.3">
      <c r="A145" s="3"/>
      <c r="B145" s="110"/>
      <c r="C145" s="61" t="s">
        <v>183</v>
      </c>
      <c r="D145" s="10" t="s">
        <v>288</v>
      </c>
      <c r="E145" s="3" t="s">
        <v>281</v>
      </c>
      <c r="F145" s="4">
        <v>43804</v>
      </c>
      <c r="G145" s="4">
        <v>43804</v>
      </c>
      <c r="H145" s="63" t="s">
        <v>88</v>
      </c>
      <c r="I145" s="112"/>
    </row>
    <row r="146" spans="1:9" ht="65.099999999999994" customHeight="1" x14ac:dyDescent="0.3">
      <c r="A146" s="3"/>
      <c r="B146" s="108" t="s">
        <v>185</v>
      </c>
      <c r="C146" s="61" t="s">
        <v>179</v>
      </c>
      <c r="D146" s="10" t="s">
        <v>289</v>
      </c>
      <c r="E146" s="3" t="s">
        <v>281</v>
      </c>
      <c r="F146" s="4">
        <v>43804</v>
      </c>
      <c r="G146" s="4">
        <v>43804</v>
      </c>
      <c r="H146" s="63" t="s">
        <v>88</v>
      </c>
      <c r="I146" s="112"/>
    </row>
    <row r="147" spans="1:9" ht="65.099999999999994" customHeight="1" x14ac:dyDescent="0.3">
      <c r="A147" s="3"/>
      <c r="B147" s="109"/>
      <c r="C147" s="61" t="s">
        <v>181</v>
      </c>
      <c r="D147" s="10" t="s">
        <v>290</v>
      </c>
      <c r="E147" s="3" t="s">
        <v>281</v>
      </c>
      <c r="F147" s="4">
        <v>43804</v>
      </c>
      <c r="G147" s="4">
        <v>43804</v>
      </c>
      <c r="H147" s="63" t="s">
        <v>88</v>
      </c>
      <c r="I147" s="112"/>
    </row>
    <row r="148" spans="1:9" ht="65.099999999999994" customHeight="1" x14ac:dyDescent="0.3">
      <c r="A148" s="3"/>
      <c r="B148" s="109"/>
      <c r="C148" s="61" t="s">
        <v>182</v>
      </c>
      <c r="D148" s="10" t="s">
        <v>291</v>
      </c>
      <c r="E148" s="3" t="s">
        <v>281</v>
      </c>
      <c r="F148" s="4">
        <v>43804</v>
      </c>
      <c r="G148" s="4">
        <v>43804</v>
      </c>
      <c r="H148" s="63" t="s">
        <v>88</v>
      </c>
      <c r="I148" s="112"/>
    </row>
    <row r="149" spans="1:9" ht="65.099999999999994" customHeight="1" x14ac:dyDescent="0.3">
      <c r="A149" s="3"/>
      <c r="B149" s="110"/>
      <c r="C149" s="61" t="s">
        <v>183</v>
      </c>
      <c r="D149" s="10" t="s">
        <v>292</v>
      </c>
      <c r="E149" s="3" t="s">
        <v>281</v>
      </c>
      <c r="F149" s="4">
        <v>43804</v>
      </c>
      <c r="G149" s="4">
        <v>43804</v>
      </c>
      <c r="H149" s="63" t="s">
        <v>88</v>
      </c>
      <c r="I149" s="113"/>
    </row>
    <row r="150" spans="1:9" ht="65.099999999999994" customHeight="1" x14ac:dyDescent="0.3">
      <c r="A150" s="2">
        <v>44075</v>
      </c>
      <c r="B150" s="105" t="s">
        <v>178</v>
      </c>
      <c r="C150" s="10" t="s">
        <v>179</v>
      </c>
      <c r="D150" s="10" t="s">
        <v>293</v>
      </c>
      <c r="E150" s="3" t="s">
        <v>294</v>
      </c>
      <c r="F150" s="4">
        <v>44151</v>
      </c>
      <c r="G150" s="4">
        <v>44151</v>
      </c>
      <c r="H150" s="35" t="s">
        <v>88</v>
      </c>
      <c r="I150" s="16"/>
    </row>
    <row r="151" spans="1:9" ht="65.099999999999994" customHeight="1" x14ac:dyDescent="0.3">
      <c r="A151" s="3"/>
      <c r="B151" s="106"/>
      <c r="C151" s="10" t="s">
        <v>181</v>
      </c>
      <c r="D151" s="10" t="s">
        <v>295</v>
      </c>
      <c r="E151" s="3" t="s">
        <v>294</v>
      </c>
      <c r="F151" s="4">
        <v>44151</v>
      </c>
      <c r="G151" s="4">
        <v>44151</v>
      </c>
      <c r="H151" s="35" t="s">
        <v>164</v>
      </c>
      <c r="I151" s="17" t="s">
        <v>296</v>
      </c>
    </row>
    <row r="152" spans="1:9" ht="65.099999999999994" customHeight="1" x14ac:dyDescent="0.3">
      <c r="A152" s="3"/>
      <c r="B152" s="106"/>
      <c r="C152" s="10" t="s">
        <v>182</v>
      </c>
      <c r="D152" s="10" t="s">
        <v>297</v>
      </c>
      <c r="E152" s="3" t="s">
        <v>294</v>
      </c>
      <c r="F152" s="4">
        <v>44151</v>
      </c>
      <c r="G152" s="4">
        <v>44151</v>
      </c>
      <c r="H152" s="35" t="s">
        <v>164</v>
      </c>
      <c r="I152" s="17" t="s">
        <v>296</v>
      </c>
    </row>
    <row r="153" spans="1:9" ht="65.099999999999994" customHeight="1" x14ac:dyDescent="0.3">
      <c r="A153" s="3"/>
      <c r="B153" s="107"/>
      <c r="C153" s="10" t="s">
        <v>183</v>
      </c>
      <c r="D153" s="10" t="s">
        <v>298</v>
      </c>
      <c r="E153" s="3" t="s">
        <v>294</v>
      </c>
      <c r="F153" s="4">
        <v>44151</v>
      </c>
      <c r="G153" s="4">
        <v>44151</v>
      </c>
      <c r="H153" s="35" t="s">
        <v>88</v>
      </c>
      <c r="I153" s="17"/>
    </row>
    <row r="154" spans="1:9" ht="82.5" customHeight="1" x14ac:dyDescent="0.3">
      <c r="A154" s="3"/>
      <c r="B154" s="105" t="s">
        <v>184</v>
      </c>
      <c r="C154" s="10" t="s">
        <v>179</v>
      </c>
      <c r="D154" s="10" t="s">
        <v>299</v>
      </c>
      <c r="E154" s="3" t="s">
        <v>294</v>
      </c>
      <c r="F154" s="4">
        <v>44151</v>
      </c>
      <c r="G154" s="4">
        <v>44151</v>
      </c>
      <c r="H154" s="35"/>
      <c r="I154" s="17" t="s">
        <v>300</v>
      </c>
    </row>
    <row r="155" spans="1:9" ht="65.099999999999994" customHeight="1" x14ac:dyDescent="0.3">
      <c r="A155" s="3"/>
      <c r="B155" s="106"/>
      <c r="C155" s="10" t="s">
        <v>181</v>
      </c>
      <c r="D155" s="10" t="s">
        <v>301</v>
      </c>
      <c r="E155" s="3" t="s">
        <v>294</v>
      </c>
      <c r="F155" s="4">
        <v>44151</v>
      </c>
      <c r="G155" s="4">
        <v>44151</v>
      </c>
      <c r="H155" s="35" t="s">
        <v>88</v>
      </c>
      <c r="I155" s="17"/>
    </row>
    <row r="156" spans="1:9" ht="65.099999999999994" customHeight="1" x14ac:dyDescent="0.3">
      <c r="A156" s="3"/>
      <c r="B156" s="106"/>
      <c r="C156" s="10" t="s">
        <v>182</v>
      </c>
      <c r="D156" s="10" t="s">
        <v>302</v>
      </c>
      <c r="E156" s="3" t="s">
        <v>294</v>
      </c>
      <c r="F156" s="4">
        <v>44151</v>
      </c>
      <c r="G156" s="4">
        <v>44151</v>
      </c>
      <c r="H156" s="35" t="s">
        <v>88</v>
      </c>
      <c r="I156" s="17"/>
    </row>
    <row r="157" spans="1:9" ht="65.099999999999994" customHeight="1" x14ac:dyDescent="0.3">
      <c r="A157" s="3"/>
      <c r="B157" s="107"/>
      <c r="C157" s="10" t="s">
        <v>183</v>
      </c>
      <c r="D157" s="10" t="s">
        <v>303</v>
      </c>
      <c r="E157" s="3" t="s">
        <v>294</v>
      </c>
      <c r="F157" s="4">
        <v>44151</v>
      </c>
      <c r="G157" s="4">
        <v>44151</v>
      </c>
      <c r="H157" s="35" t="s">
        <v>88</v>
      </c>
      <c r="I157" s="17"/>
    </row>
    <row r="158" spans="1:9" ht="65.099999999999994" customHeight="1" x14ac:dyDescent="0.3">
      <c r="A158" s="3"/>
      <c r="B158" s="105" t="s">
        <v>185</v>
      </c>
      <c r="C158" s="10" t="s">
        <v>179</v>
      </c>
      <c r="D158" s="10" t="s">
        <v>304</v>
      </c>
      <c r="E158" s="3" t="s">
        <v>294</v>
      </c>
      <c r="F158" s="4">
        <v>44151</v>
      </c>
      <c r="G158" s="4">
        <v>44151</v>
      </c>
      <c r="H158" s="35" t="s">
        <v>164</v>
      </c>
      <c r="I158" s="17" t="s">
        <v>296</v>
      </c>
    </row>
    <row r="159" spans="1:9" ht="65.099999999999994" customHeight="1" x14ac:dyDescent="0.3">
      <c r="A159" s="3"/>
      <c r="B159" s="106"/>
      <c r="C159" s="10" t="s">
        <v>181</v>
      </c>
      <c r="D159" s="10" t="s">
        <v>305</v>
      </c>
      <c r="E159" s="3" t="s">
        <v>294</v>
      </c>
      <c r="F159" s="4">
        <v>44151</v>
      </c>
      <c r="G159" s="4">
        <v>44151</v>
      </c>
      <c r="H159" s="35" t="s">
        <v>88</v>
      </c>
      <c r="I159" s="17" t="s">
        <v>306</v>
      </c>
    </row>
    <row r="160" spans="1:9" ht="58.5" customHeight="1" x14ac:dyDescent="0.3">
      <c r="A160" s="3"/>
      <c r="B160" s="106"/>
      <c r="C160" s="10" t="s">
        <v>182</v>
      </c>
      <c r="D160" s="10" t="s">
        <v>307</v>
      </c>
      <c r="E160" s="3" t="s">
        <v>294</v>
      </c>
      <c r="F160" s="4">
        <v>44151</v>
      </c>
      <c r="G160" s="4">
        <v>44151</v>
      </c>
      <c r="H160" s="35" t="s">
        <v>88</v>
      </c>
      <c r="I160" s="17" t="s">
        <v>306</v>
      </c>
    </row>
    <row r="161" spans="1:9" ht="65.099999999999994" customHeight="1" x14ac:dyDescent="0.3">
      <c r="A161" s="3"/>
      <c r="B161" s="107"/>
      <c r="C161" s="10" t="s">
        <v>183</v>
      </c>
      <c r="D161" s="10" t="s">
        <v>308</v>
      </c>
      <c r="E161" s="3" t="s">
        <v>294</v>
      </c>
      <c r="F161" s="4">
        <v>44151</v>
      </c>
      <c r="G161" s="4">
        <v>44151</v>
      </c>
      <c r="H161" s="35" t="s">
        <v>88</v>
      </c>
      <c r="I161" s="18" t="s">
        <v>306</v>
      </c>
    </row>
    <row r="162" spans="1:9" ht="65.099999999999994" customHeight="1" x14ac:dyDescent="0.3">
      <c r="A162" s="2">
        <v>44439</v>
      </c>
      <c r="B162" s="105" t="s">
        <v>178</v>
      </c>
      <c r="C162" s="10" t="s">
        <v>179</v>
      </c>
      <c r="D162" s="10" t="s">
        <v>309</v>
      </c>
      <c r="E162" s="3" t="s">
        <v>310</v>
      </c>
      <c r="F162" s="4">
        <v>44498</v>
      </c>
      <c r="G162" s="4">
        <v>44498</v>
      </c>
      <c r="H162" s="35" t="s">
        <v>88</v>
      </c>
      <c r="I162" s="16"/>
    </row>
    <row r="163" spans="1:9" ht="65.099999999999994" customHeight="1" x14ac:dyDescent="0.3">
      <c r="A163" s="3"/>
      <c r="B163" s="106"/>
      <c r="C163" s="10" t="s">
        <v>181</v>
      </c>
      <c r="D163" s="10" t="s">
        <v>311</v>
      </c>
      <c r="E163" s="3" t="s">
        <v>310</v>
      </c>
      <c r="F163" s="4">
        <v>44498</v>
      </c>
      <c r="G163" s="4">
        <v>44498</v>
      </c>
      <c r="H163" s="35" t="s">
        <v>88</v>
      </c>
      <c r="I163" s="17"/>
    </row>
    <row r="164" spans="1:9" ht="65.099999999999994" customHeight="1" x14ac:dyDescent="0.3">
      <c r="A164" s="3"/>
      <c r="B164" s="106"/>
      <c r="C164" s="10" t="s">
        <v>182</v>
      </c>
      <c r="D164" s="10" t="s">
        <v>312</v>
      </c>
      <c r="E164" s="3" t="s">
        <v>310</v>
      </c>
      <c r="F164" s="4">
        <v>44498</v>
      </c>
      <c r="G164" s="4">
        <v>44498</v>
      </c>
      <c r="H164" s="35" t="s">
        <v>88</v>
      </c>
      <c r="I164" s="17"/>
    </row>
    <row r="165" spans="1:9" ht="65.099999999999994" customHeight="1" x14ac:dyDescent="0.3">
      <c r="A165" s="3"/>
      <c r="B165" s="107"/>
      <c r="C165" s="10" t="s">
        <v>183</v>
      </c>
      <c r="D165" s="10" t="s">
        <v>313</v>
      </c>
      <c r="E165" s="3" t="s">
        <v>310</v>
      </c>
      <c r="F165" s="4">
        <v>44498</v>
      </c>
      <c r="G165" s="4">
        <v>44498</v>
      </c>
      <c r="H165" s="35" t="s">
        <v>88</v>
      </c>
      <c r="I165" s="17"/>
    </row>
    <row r="166" spans="1:9" ht="65.099999999999994" customHeight="1" x14ac:dyDescent="0.3">
      <c r="A166" s="3"/>
      <c r="B166" s="105" t="s">
        <v>184</v>
      </c>
      <c r="C166" s="10" t="s">
        <v>179</v>
      </c>
      <c r="D166" s="10" t="s">
        <v>299</v>
      </c>
      <c r="E166" s="3" t="s">
        <v>310</v>
      </c>
      <c r="F166" s="4">
        <v>44498</v>
      </c>
      <c r="G166" s="4">
        <v>44498</v>
      </c>
      <c r="H166" s="35"/>
      <c r="I166" s="17" t="s">
        <v>300</v>
      </c>
    </row>
    <row r="167" spans="1:9" ht="65.099999999999994" customHeight="1" x14ac:dyDescent="0.3">
      <c r="A167" s="3"/>
      <c r="B167" s="106"/>
      <c r="C167" s="10" t="s">
        <v>181</v>
      </c>
      <c r="D167" s="10" t="s">
        <v>314</v>
      </c>
      <c r="E167" s="3" t="s">
        <v>310</v>
      </c>
      <c r="F167" s="4">
        <v>44498</v>
      </c>
      <c r="G167" s="4">
        <v>44498</v>
      </c>
      <c r="H167" s="35" t="s">
        <v>164</v>
      </c>
      <c r="I167" s="17"/>
    </row>
    <row r="168" spans="1:9" ht="65.099999999999994" customHeight="1" x14ac:dyDescent="0.3">
      <c r="A168" s="3"/>
      <c r="B168" s="106"/>
      <c r="C168" s="10" t="s">
        <v>182</v>
      </c>
      <c r="D168" s="10" t="s">
        <v>315</v>
      </c>
      <c r="E168" s="3" t="s">
        <v>310</v>
      </c>
      <c r="F168" s="4">
        <v>44498</v>
      </c>
      <c r="G168" s="4">
        <v>44498</v>
      </c>
      <c r="H168" s="35" t="s">
        <v>164</v>
      </c>
      <c r="I168" s="17" t="s">
        <v>296</v>
      </c>
    </row>
    <row r="169" spans="1:9" ht="65.099999999999994" customHeight="1" x14ac:dyDescent="0.3">
      <c r="A169" s="3"/>
      <c r="B169" s="107"/>
      <c r="C169" s="10" t="s">
        <v>183</v>
      </c>
      <c r="D169" s="10" t="s">
        <v>316</v>
      </c>
      <c r="E169" s="3" t="s">
        <v>310</v>
      </c>
      <c r="F169" s="4">
        <v>44498</v>
      </c>
      <c r="G169" s="4">
        <v>44498</v>
      </c>
      <c r="H169" s="35" t="s">
        <v>164</v>
      </c>
      <c r="I169" s="17" t="s">
        <v>296</v>
      </c>
    </row>
    <row r="170" spans="1:9" ht="65.099999999999994" customHeight="1" x14ac:dyDescent="0.3">
      <c r="A170" s="3"/>
      <c r="B170" s="105" t="s">
        <v>185</v>
      </c>
      <c r="C170" s="10" t="s">
        <v>179</v>
      </c>
      <c r="D170" s="10" t="s">
        <v>299</v>
      </c>
      <c r="E170" s="3" t="s">
        <v>310</v>
      </c>
      <c r="F170" s="4">
        <v>44498</v>
      </c>
      <c r="G170" s="4">
        <v>44498</v>
      </c>
      <c r="H170" s="35"/>
      <c r="I170" s="17" t="s">
        <v>300</v>
      </c>
    </row>
    <row r="171" spans="1:9" ht="65.099999999999994" customHeight="1" x14ac:dyDescent="0.3">
      <c r="A171" s="3"/>
      <c r="B171" s="106"/>
      <c r="C171" s="10" t="s">
        <v>181</v>
      </c>
      <c r="D171" s="10" t="s">
        <v>293</v>
      </c>
      <c r="E171" s="3" t="s">
        <v>310</v>
      </c>
      <c r="F171" s="4">
        <v>44498</v>
      </c>
      <c r="G171" s="4">
        <v>44498</v>
      </c>
      <c r="H171" s="35" t="s">
        <v>88</v>
      </c>
      <c r="I171" s="17"/>
    </row>
    <row r="172" spans="1:9" ht="65.099999999999994" customHeight="1" x14ac:dyDescent="0.3">
      <c r="A172" s="3"/>
      <c r="B172" s="106"/>
      <c r="C172" s="10" t="s">
        <v>182</v>
      </c>
      <c r="D172" s="10" t="s">
        <v>317</v>
      </c>
      <c r="E172" s="3" t="s">
        <v>310</v>
      </c>
      <c r="F172" s="4">
        <v>44498</v>
      </c>
      <c r="G172" s="4">
        <v>44498</v>
      </c>
      <c r="H172" s="35" t="s">
        <v>88</v>
      </c>
      <c r="I172" s="17"/>
    </row>
    <row r="173" spans="1:9" ht="65.099999999999994" customHeight="1" x14ac:dyDescent="0.3">
      <c r="A173" s="3"/>
      <c r="B173" s="107"/>
      <c r="C173" s="10" t="s">
        <v>183</v>
      </c>
      <c r="D173" s="10" t="s">
        <v>318</v>
      </c>
      <c r="E173" s="3" t="s">
        <v>310</v>
      </c>
      <c r="F173" s="4">
        <v>44498</v>
      </c>
      <c r="G173" s="4">
        <v>44498</v>
      </c>
      <c r="H173" s="35" t="s">
        <v>88</v>
      </c>
      <c r="I173" s="18"/>
    </row>
    <row r="174" spans="1:9" ht="65.099999999999994" customHeight="1" x14ac:dyDescent="0.3">
      <c r="A174" s="2">
        <v>44823</v>
      </c>
      <c r="B174" s="105" t="s">
        <v>178</v>
      </c>
      <c r="C174" s="10" t="s">
        <v>179</v>
      </c>
      <c r="D174" s="10" t="s">
        <v>319</v>
      </c>
      <c r="E174" s="3" t="s">
        <v>320</v>
      </c>
      <c r="F174" s="4">
        <v>44469</v>
      </c>
      <c r="G174" s="4">
        <v>44881</v>
      </c>
      <c r="H174" s="35" t="s">
        <v>88</v>
      </c>
      <c r="I174" s="16"/>
    </row>
    <row r="175" spans="1:9" ht="65.099999999999994" customHeight="1" x14ac:dyDescent="0.3">
      <c r="A175" s="3"/>
      <c r="B175" s="106"/>
      <c r="C175" s="10" t="s">
        <v>181</v>
      </c>
      <c r="D175" s="10" t="s">
        <v>321</v>
      </c>
      <c r="E175" s="3" t="s">
        <v>320</v>
      </c>
      <c r="F175" s="4">
        <v>44469</v>
      </c>
      <c r="G175" s="4">
        <v>44881</v>
      </c>
      <c r="H175" s="35" t="s">
        <v>88</v>
      </c>
      <c r="I175" s="17"/>
    </row>
    <row r="176" spans="1:9" ht="84.9" customHeight="1" x14ac:dyDescent="0.3">
      <c r="A176" s="3"/>
      <c r="B176" s="106"/>
      <c r="C176" s="10" t="s">
        <v>182</v>
      </c>
      <c r="D176" s="10" t="s">
        <v>322</v>
      </c>
      <c r="E176" s="3" t="s">
        <v>320</v>
      </c>
      <c r="F176" s="4">
        <v>44469</v>
      </c>
      <c r="G176" s="4">
        <v>44881</v>
      </c>
      <c r="H176" s="35" t="s">
        <v>88</v>
      </c>
      <c r="I176" s="17"/>
    </row>
    <row r="177" spans="1:9" ht="81" customHeight="1" x14ac:dyDescent="0.3">
      <c r="A177" s="3"/>
      <c r="B177" s="107"/>
      <c r="C177" s="10" t="s">
        <v>183</v>
      </c>
      <c r="D177" s="10" t="s">
        <v>323</v>
      </c>
      <c r="E177" s="3" t="s">
        <v>320</v>
      </c>
      <c r="F177" s="4">
        <v>44469</v>
      </c>
      <c r="G177" s="4">
        <v>44881</v>
      </c>
      <c r="H177" s="35" t="s">
        <v>88</v>
      </c>
      <c r="I177" s="17"/>
    </row>
    <row r="178" spans="1:9" ht="65.099999999999994" customHeight="1" x14ac:dyDescent="0.3">
      <c r="A178" s="3"/>
      <c r="B178" s="105" t="s">
        <v>184</v>
      </c>
      <c r="C178" s="10" t="s">
        <v>179</v>
      </c>
      <c r="D178" s="10" t="s">
        <v>324</v>
      </c>
      <c r="E178" s="3" t="s">
        <v>320</v>
      </c>
      <c r="F178" s="4">
        <v>44469</v>
      </c>
      <c r="G178" s="4">
        <v>44881</v>
      </c>
      <c r="H178" s="35" t="s">
        <v>88</v>
      </c>
      <c r="I178" s="17"/>
    </row>
    <row r="179" spans="1:9" ht="65.099999999999994" customHeight="1" x14ac:dyDescent="0.3">
      <c r="A179" s="3"/>
      <c r="B179" s="106"/>
      <c r="C179" s="10" t="s">
        <v>181</v>
      </c>
      <c r="D179" s="10" t="s">
        <v>325</v>
      </c>
      <c r="E179" s="3" t="s">
        <v>320</v>
      </c>
      <c r="F179" s="4">
        <v>44469</v>
      </c>
      <c r="G179" s="4">
        <v>44881</v>
      </c>
      <c r="H179" s="35" t="s">
        <v>88</v>
      </c>
      <c r="I179" s="17"/>
    </row>
    <row r="180" spans="1:9" ht="65.099999999999994" customHeight="1" x14ac:dyDescent="0.3">
      <c r="A180" s="3"/>
      <c r="B180" s="106"/>
      <c r="C180" s="10" t="s">
        <v>182</v>
      </c>
      <c r="D180" s="10" t="s">
        <v>326</v>
      </c>
      <c r="E180" s="3" t="s">
        <v>320</v>
      </c>
      <c r="F180" s="4">
        <v>44469</v>
      </c>
      <c r="G180" s="4">
        <v>44881</v>
      </c>
      <c r="H180" s="35" t="s">
        <v>88</v>
      </c>
      <c r="I180" s="17"/>
    </row>
    <row r="181" spans="1:9" ht="65.099999999999994" customHeight="1" x14ac:dyDescent="0.3">
      <c r="A181" s="3"/>
      <c r="B181" s="107"/>
      <c r="C181" s="10" t="s">
        <v>183</v>
      </c>
      <c r="D181" s="10" t="s">
        <v>326</v>
      </c>
      <c r="E181" s="3" t="s">
        <v>320</v>
      </c>
      <c r="F181" s="4">
        <v>44469</v>
      </c>
      <c r="G181" s="4">
        <v>44881</v>
      </c>
      <c r="H181" s="35" t="s">
        <v>88</v>
      </c>
      <c r="I181" s="17"/>
    </row>
    <row r="182" spans="1:9" ht="65.099999999999994" customHeight="1" x14ac:dyDescent="0.3">
      <c r="A182" s="3"/>
      <c r="B182" s="105" t="s">
        <v>185</v>
      </c>
      <c r="C182" s="10" t="s">
        <v>179</v>
      </c>
      <c r="D182" s="10" t="s">
        <v>327</v>
      </c>
      <c r="E182" s="3" t="s">
        <v>320</v>
      </c>
      <c r="F182" s="4">
        <v>44469</v>
      </c>
      <c r="G182" s="4">
        <v>44881</v>
      </c>
      <c r="H182" s="35" t="s">
        <v>88</v>
      </c>
      <c r="I182" s="17"/>
    </row>
    <row r="183" spans="1:9" ht="96" customHeight="1" x14ac:dyDescent="0.3">
      <c r="A183" s="3"/>
      <c r="B183" s="106"/>
      <c r="C183" s="10" t="s">
        <v>181</v>
      </c>
      <c r="D183" s="10" t="s">
        <v>328</v>
      </c>
      <c r="E183" s="3" t="s">
        <v>320</v>
      </c>
      <c r="F183" s="4">
        <v>44469</v>
      </c>
      <c r="G183" s="4">
        <v>44881</v>
      </c>
      <c r="H183" s="35" t="s">
        <v>88</v>
      </c>
      <c r="I183" s="17"/>
    </row>
    <row r="184" spans="1:9" ht="65.099999999999994" customHeight="1" x14ac:dyDescent="0.3">
      <c r="A184" s="3"/>
      <c r="B184" s="106"/>
      <c r="C184" s="10" t="s">
        <v>182</v>
      </c>
      <c r="D184" s="10" t="s">
        <v>329</v>
      </c>
      <c r="E184" s="3" t="s">
        <v>320</v>
      </c>
      <c r="F184" s="4">
        <v>44469</v>
      </c>
      <c r="G184" s="4">
        <v>44881</v>
      </c>
      <c r="H184" s="35" t="s">
        <v>88</v>
      </c>
      <c r="I184" s="17"/>
    </row>
    <row r="185" spans="1:9" ht="99" customHeight="1" x14ac:dyDescent="0.3">
      <c r="A185" s="3"/>
      <c r="B185" s="107"/>
      <c r="C185" s="10" t="s">
        <v>183</v>
      </c>
      <c r="D185" s="10" t="s">
        <v>330</v>
      </c>
      <c r="E185" s="3" t="s">
        <v>320</v>
      </c>
      <c r="F185" s="4">
        <v>44469</v>
      </c>
      <c r="G185" s="4">
        <v>44881</v>
      </c>
      <c r="H185" s="35" t="s">
        <v>164</v>
      </c>
      <c r="I185" s="18" t="s">
        <v>331</v>
      </c>
    </row>
    <row r="186" spans="1:9" ht="65.099999999999994" customHeight="1" x14ac:dyDescent="0.3">
      <c r="A186" s="2">
        <v>45180</v>
      </c>
      <c r="B186" s="105" t="s">
        <v>178</v>
      </c>
      <c r="C186" s="10" t="s">
        <v>179</v>
      </c>
      <c r="D186" s="10" t="s">
        <v>332</v>
      </c>
      <c r="E186" s="3" t="s">
        <v>320</v>
      </c>
      <c r="F186" s="4" t="s">
        <v>333</v>
      </c>
      <c r="G186" s="4" t="s">
        <v>333</v>
      </c>
      <c r="H186" s="35" t="s">
        <v>88</v>
      </c>
      <c r="I186" s="16"/>
    </row>
    <row r="187" spans="1:9" ht="65.099999999999994" customHeight="1" x14ac:dyDescent="0.3">
      <c r="A187" s="3"/>
      <c r="B187" s="106"/>
      <c r="C187" s="10" t="s">
        <v>181</v>
      </c>
      <c r="D187" s="10" t="s">
        <v>334</v>
      </c>
      <c r="E187" s="3" t="s">
        <v>320</v>
      </c>
      <c r="F187" s="4" t="s">
        <v>333</v>
      </c>
      <c r="G187" s="4" t="s">
        <v>333</v>
      </c>
      <c r="H187" s="35" t="s">
        <v>88</v>
      </c>
      <c r="I187" s="17" t="s">
        <v>335</v>
      </c>
    </row>
    <row r="188" spans="1:9" ht="65.099999999999994" customHeight="1" x14ac:dyDescent="0.3">
      <c r="A188" s="3"/>
      <c r="B188" s="106"/>
      <c r="C188" s="10" t="s">
        <v>182</v>
      </c>
      <c r="D188" s="10" t="s">
        <v>336</v>
      </c>
      <c r="E188" s="3" t="s">
        <v>320</v>
      </c>
      <c r="F188" s="4" t="s">
        <v>333</v>
      </c>
      <c r="G188" s="4" t="s">
        <v>333</v>
      </c>
      <c r="H188" s="35" t="s">
        <v>88</v>
      </c>
      <c r="I188" s="17"/>
    </row>
    <row r="189" spans="1:9" ht="65.099999999999994" customHeight="1" x14ac:dyDescent="0.3">
      <c r="A189" s="3"/>
      <c r="B189" s="107"/>
      <c r="C189" s="10" t="s">
        <v>183</v>
      </c>
      <c r="D189" s="10" t="s">
        <v>337</v>
      </c>
      <c r="E189" s="3" t="s">
        <v>320</v>
      </c>
      <c r="F189" s="4" t="s">
        <v>333</v>
      </c>
      <c r="G189" s="4" t="s">
        <v>333</v>
      </c>
      <c r="H189" s="35" t="s">
        <v>88</v>
      </c>
      <c r="I189" s="17"/>
    </row>
    <row r="190" spans="1:9" ht="65.099999999999994" customHeight="1" x14ac:dyDescent="0.3">
      <c r="A190" s="3"/>
      <c r="B190" s="105" t="s">
        <v>184</v>
      </c>
      <c r="C190" s="10" t="s">
        <v>179</v>
      </c>
      <c r="D190" s="10" t="s">
        <v>338</v>
      </c>
      <c r="E190" s="3" t="s">
        <v>320</v>
      </c>
      <c r="F190" s="4" t="s">
        <v>333</v>
      </c>
      <c r="G190" s="4" t="s">
        <v>333</v>
      </c>
      <c r="H190" s="35" t="s">
        <v>88</v>
      </c>
      <c r="I190" s="17"/>
    </row>
    <row r="191" spans="1:9" ht="65.099999999999994" customHeight="1" x14ac:dyDescent="0.3">
      <c r="A191" s="3"/>
      <c r="B191" s="106"/>
      <c r="C191" s="10" t="s">
        <v>181</v>
      </c>
      <c r="D191" s="10" t="s">
        <v>339</v>
      </c>
      <c r="E191" s="3" t="s">
        <v>320</v>
      </c>
      <c r="F191" s="4" t="s">
        <v>333</v>
      </c>
      <c r="G191" s="4" t="s">
        <v>333</v>
      </c>
      <c r="H191" s="35" t="s">
        <v>88</v>
      </c>
      <c r="I191" s="17"/>
    </row>
    <row r="192" spans="1:9" ht="80.099999999999994" customHeight="1" x14ac:dyDescent="0.3">
      <c r="A192" s="3"/>
      <c r="B192" s="106"/>
      <c r="C192" s="10" t="s">
        <v>182</v>
      </c>
      <c r="D192" s="10" t="s">
        <v>340</v>
      </c>
      <c r="E192" s="3" t="s">
        <v>320</v>
      </c>
      <c r="F192" s="4" t="s">
        <v>333</v>
      </c>
      <c r="G192" s="4" t="s">
        <v>333</v>
      </c>
      <c r="H192" s="35" t="s">
        <v>88</v>
      </c>
      <c r="I192" s="17" t="s">
        <v>341</v>
      </c>
    </row>
    <row r="193" spans="1:9" ht="65.099999999999994" customHeight="1" x14ac:dyDescent="0.3">
      <c r="A193" s="3"/>
      <c r="B193" s="107"/>
      <c r="C193" s="10" t="s">
        <v>183</v>
      </c>
      <c r="D193" s="10" t="s">
        <v>337</v>
      </c>
      <c r="E193" s="3" t="s">
        <v>320</v>
      </c>
      <c r="F193" s="4" t="s">
        <v>333</v>
      </c>
      <c r="G193" s="4" t="s">
        <v>333</v>
      </c>
      <c r="H193" s="35" t="s">
        <v>88</v>
      </c>
      <c r="I193" s="17"/>
    </row>
    <row r="194" spans="1:9" ht="65.099999999999994" customHeight="1" x14ac:dyDescent="0.3">
      <c r="A194" s="3"/>
      <c r="B194" s="105" t="s">
        <v>185</v>
      </c>
      <c r="C194" s="10" t="s">
        <v>179</v>
      </c>
      <c r="D194" s="10" t="s">
        <v>342</v>
      </c>
      <c r="E194" s="3" t="s">
        <v>320</v>
      </c>
      <c r="F194" s="4" t="s">
        <v>333</v>
      </c>
      <c r="G194" s="4" t="s">
        <v>333</v>
      </c>
      <c r="H194" s="35" t="s">
        <v>88</v>
      </c>
      <c r="I194" s="17"/>
    </row>
    <row r="195" spans="1:9" ht="65.099999999999994" customHeight="1" x14ac:dyDescent="0.3">
      <c r="A195" s="3"/>
      <c r="B195" s="106"/>
      <c r="C195" s="10" t="s">
        <v>181</v>
      </c>
      <c r="D195" s="10" t="s">
        <v>343</v>
      </c>
      <c r="E195" s="3" t="s">
        <v>320</v>
      </c>
      <c r="F195" s="4" t="s">
        <v>333</v>
      </c>
      <c r="G195" s="4" t="s">
        <v>333</v>
      </c>
      <c r="H195" s="35" t="s">
        <v>88</v>
      </c>
      <c r="I195" s="17"/>
    </row>
    <row r="196" spans="1:9" ht="65.099999999999994" customHeight="1" x14ac:dyDescent="0.3">
      <c r="A196" s="3"/>
      <c r="B196" s="106"/>
      <c r="C196" s="10" t="s">
        <v>182</v>
      </c>
      <c r="D196" s="10" t="s">
        <v>344</v>
      </c>
      <c r="E196" s="3" t="s">
        <v>320</v>
      </c>
      <c r="F196" s="4" t="s">
        <v>333</v>
      </c>
      <c r="G196" s="4" t="s">
        <v>333</v>
      </c>
      <c r="H196" s="35" t="s">
        <v>88</v>
      </c>
      <c r="I196" s="17"/>
    </row>
    <row r="197" spans="1:9" ht="65.099999999999994" customHeight="1" x14ac:dyDescent="0.3">
      <c r="A197" s="3"/>
      <c r="B197" s="107"/>
      <c r="C197" s="10" t="s">
        <v>183</v>
      </c>
      <c r="D197" s="10" t="s">
        <v>337</v>
      </c>
      <c r="E197" s="3" t="s">
        <v>320</v>
      </c>
      <c r="F197" s="4" t="s">
        <v>333</v>
      </c>
      <c r="G197" s="4" t="s">
        <v>333</v>
      </c>
      <c r="H197" s="35" t="s">
        <v>164</v>
      </c>
      <c r="I197" s="18"/>
    </row>
    <row r="198" spans="1:9" ht="65.099999999999994" customHeight="1" x14ac:dyDescent="0.3">
      <c r="A198" s="2">
        <v>45536</v>
      </c>
      <c r="B198" s="105" t="s">
        <v>178</v>
      </c>
      <c r="C198" s="10" t="s">
        <v>179</v>
      </c>
      <c r="D198" s="10" t="s">
        <v>345</v>
      </c>
      <c r="E198" s="3" t="s">
        <v>320</v>
      </c>
      <c r="F198" s="3" t="s">
        <v>346</v>
      </c>
      <c r="G198" s="3" t="s">
        <v>346</v>
      </c>
      <c r="H198" s="35" t="s">
        <v>88</v>
      </c>
      <c r="I198" s="16"/>
    </row>
    <row r="199" spans="1:9" ht="43.2" x14ac:dyDescent="0.3">
      <c r="A199" s="3"/>
      <c r="B199" s="106"/>
      <c r="C199" s="10" t="s">
        <v>181</v>
      </c>
      <c r="D199" s="10" t="s">
        <v>347</v>
      </c>
      <c r="E199" s="3" t="s">
        <v>320</v>
      </c>
      <c r="F199" s="3" t="s">
        <v>346</v>
      </c>
      <c r="G199" s="3" t="s">
        <v>346</v>
      </c>
      <c r="H199" s="35" t="s">
        <v>88</v>
      </c>
      <c r="I199" s="17" t="s">
        <v>348</v>
      </c>
    </row>
    <row r="200" spans="1:9" ht="65.099999999999994" customHeight="1" x14ac:dyDescent="0.3">
      <c r="A200" s="3"/>
      <c r="B200" s="106"/>
      <c r="C200" s="10" t="s">
        <v>182</v>
      </c>
      <c r="D200" s="10" t="s">
        <v>349</v>
      </c>
      <c r="E200" s="3" t="s">
        <v>320</v>
      </c>
      <c r="F200" s="3" t="s">
        <v>346</v>
      </c>
      <c r="G200" s="3" t="s">
        <v>346</v>
      </c>
      <c r="H200" s="35" t="s">
        <v>164</v>
      </c>
      <c r="I200" s="17"/>
    </row>
    <row r="201" spans="1:9" ht="65.099999999999994" customHeight="1" x14ac:dyDescent="0.3">
      <c r="A201" s="3"/>
      <c r="B201" s="107"/>
      <c r="C201" s="10" t="s">
        <v>183</v>
      </c>
      <c r="D201" s="10" t="s">
        <v>350</v>
      </c>
      <c r="E201" s="3" t="s">
        <v>320</v>
      </c>
      <c r="F201" s="3" t="s">
        <v>346</v>
      </c>
      <c r="G201" s="3" t="s">
        <v>346</v>
      </c>
      <c r="H201" s="35" t="s">
        <v>88</v>
      </c>
      <c r="I201" s="17"/>
    </row>
    <row r="202" spans="1:9" ht="65.099999999999994" customHeight="1" x14ac:dyDescent="0.3">
      <c r="A202" s="3"/>
      <c r="B202" s="105" t="s">
        <v>184</v>
      </c>
      <c r="C202" s="10" t="s">
        <v>179</v>
      </c>
      <c r="D202" s="10" t="s">
        <v>351</v>
      </c>
      <c r="E202" s="3" t="s">
        <v>320</v>
      </c>
      <c r="F202" s="3" t="s">
        <v>346</v>
      </c>
      <c r="G202" s="3" t="s">
        <v>346</v>
      </c>
      <c r="H202" s="6" t="s">
        <v>88</v>
      </c>
      <c r="I202" s="17"/>
    </row>
    <row r="203" spans="1:9" ht="65.099999999999994" customHeight="1" x14ac:dyDescent="0.3">
      <c r="A203" s="3"/>
      <c r="B203" s="106"/>
      <c r="C203" s="10" t="s">
        <v>181</v>
      </c>
      <c r="D203" s="10" t="s">
        <v>352</v>
      </c>
      <c r="E203" s="3" t="s">
        <v>320</v>
      </c>
      <c r="F203" s="3" t="s">
        <v>346</v>
      </c>
      <c r="G203" s="3" t="s">
        <v>346</v>
      </c>
      <c r="H203" s="35" t="s">
        <v>88</v>
      </c>
      <c r="I203" s="17"/>
    </row>
    <row r="204" spans="1:9" ht="65.099999999999994" customHeight="1" x14ac:dyDescent="0.3">
      <c r="A204" s="3"/>
      <c r="B204" s="106"/>
      <c r="C204" s="10" t="s">
        <v>182</v>
      </c>
      <c r="D204" s="10" t="s">
        <v>353</v>
      </c>
      <c r="E204" s="3" t="s">
        <v>320</v>
      </c>
      <c r="F204" s="3" t="s">
        <v>346</v>
      </c>
      <c r="G204" s="3" t="s">
        <v>346</v>
      </c>
      <c r="H204" s="35" t="s">
        <v>164</v>
      </c>
      <c r="I204" s="17"/>
    </row>
    <row r="205" spans="1:9" ht="65.099999999999994" customHeight="1" x14ac:dyDescent="0.3">
      <c r="A205" s="3"/>
      <c r="B205" s="107"/>
      <c r="C205" s="10" t="s">
        <v>183</v>
      </c>
      <c r="D205" s="10" t="s">
        <v>354</v>
      </c>
      <c r="E205" s="3" t="s">
        <v>320</v>
      </c>
      <c r="F205" s="3" t="s">
        <v>346</v>
      </c>
      <c r="G205" s="3" t="s">
        <v>346</v>
      </c>
      <c r="H205" s="35" t="s">
        <v>88</v>
      </c>
      <c r="I205" s="17"/>
    </row>
    <row r="206" spans="1:9" ht="65.099999999999994" customHeight="1" x14ac:dyDescent="0.3">
      <c r="A206" s="3"/>
      <c r="B206" s="105" t="s">
        <v>185</v>
      </c>
      <c r="C206" s="10" t="s">
        <v>179</v>
      </c>
      <c r="D206" s="10" t="s">
        <v>355</v>
      </c>
      <c r="E206" s="3" t="s">
        <v>320</v>
      </c>
      <c r="F206" s="3" t="s">
        <v>346</v>
      </c>
      <c r="G206" s="3" t="s">
        <v>346</v>
      </c>
      <c r="H206" s="35" t="s">
        <v>164</v>
      </c>
      <c r="I206" s="17"/>
    </row>
    <row r="207" spans="1:9" ht="65.099999999999994" customHeight="1" x14ac:dyDescent="0.3">
      <c r="A207" s="3"/>
      <c r="B207" s="106"/>
      <c r="C207" s="10" t="s">
        <v>181</v>
      </c>
      <c r="D207" s="10" t="s">
        <v>356</v>
      </c>
      <c r="E207" s="3" t="s">
        <v>320</v>
      </c>
      <c r="F207" s="3" t="s">
        <v>346</v>
      </c>
      <c r="G207" s="3" t="s">
        <v>346</v>
      </c>
      <c r="H207" s="35" t="s">
        <v>164</v>
      </c>
      <c r="I207" s="17"/>
    </row>
    <row r="208" spans="1:9" ht="65.099999999999994" customHeight="1" x14ac:dyDescent="0.3">
      <c r="A208" s="3"/>
      <c r="B208" s="106"/>
      <c r="C208" s="10" t="s">
        <v>182</v>
      </c>
      <c r="D208" s="10" t="s">
        <v>357</v>
      </c>
      <c r="E208" s="3" t="s">
        <v>320</v>
      </c>
      <c r="F208" s="3" t="s">
        <v>346</v>
      </c>
      <c r="G208" s="3" t="s">
        <v>346</v>
      </c>
      <c r="H208" s="35" t="s">
        <v>88</v>
      </c>
      <c r="I208" s="17"/>
    </row>
    <row r="209" spans="1:9" ht="65.099999999999994" customHeight="1" x14ac:dyDescent="0.3">
      <c r="A209" s="3"/>
      <c r="B209" s="107"/>
      <c r="C209" s="10" t="s">
        <v>183</v>
      </c>
      <c r="D209" s="10" t="s">
        <v>358</v>
      </c>
      <c r="E209" s="3" t="s">
        <v>320</v>
      </c>
      <c r="F209" s="3" t="s">
        <v>346</v>
      </c>
      <c r="G209" s="3" t="s">
        <v>346</v>
      </c>
      <c r="H209" s="35" t="s">
        <v>88</v>
      </c>
      <c r="I209" s="18"/>
    </row>
    <row r="210" spans="1:9" ht="65.099999999999994" customHeight="1" x14ac:dyDescent="0.3">
      <c r="A210" s="2">
        <v>45901</v>
      </c>
      <c r="B210" s="105" t="s">
        <v>178</v>
      </c>
      <c r="C210" s="10" t="s">
        <v>179</v>
      </c>
      <c r="D210" s="10" t="s">
        <v>359</v>
      </c>
      <c r="E210" s="3" t="s">
        <v>320</v>
      </c>
      <c r="F210" s="3" t="s">
        <v>360</v>
      </c>
      <c r="G210" s="3" t="s">
        <v>360</v>
      </c>
      <c r="H210" s="35" t="s">
        <v>88</v>
      </c>
      <c r="I210" s="16"/>
    </row>
    <row r="211" spans="1:9" ht="65.099999999999994" customHeight="1" x14ac:dyDescent="0.3">
      <c r="A211" s="3"/>
      <c r="B211" s="106"/>
      <c r="C211" s="10" t="s">
        <v>181</v>
      </c>
      <c r="D211" s="10" t="s">
        <v>361</v>
      </c>
      <c r="E211" s="3" t="s">
        <v>320</v>
      </c>
      <c r="F211" s="3" t="s">
        <v>360</v>
      </c>
      <c r="G211" s="3" t="s">
        <v>360</v>
      </c>
      <c r="H211" s="35" t="s">
        <v>88</v>
      </c>
      <c r="I211" s="17"/>
    </row>
    <row r="212" spans="1:9" ht="65.099999999999994" customHeight="1" x14ac:dyDescent="0.3">
      <c r="A212" s="3"/>
      <c r="B212" s="106"/>
      <c r="C212" s="10" t="s">
        <v>182</v>
      </c>
      <c r="D212" s="10" t="s">
        <v>362</v>
      </c>
      <c r="E212" s="3" t="s">
        <v>320</v>
      </c>
      <c r="F212" s="3" t="s">
        <v>360</v>
      </c>
      <c r="G212" s="3" t="s">
        <v>360</v>
      </c>
      <c r="H212" s="35" t="s">
        <v>88</v>
      </c>
      <c r="I212" s="17"/>
    </row>
    <row r="213" spans="1:9" ht="65.099999999999994" customHeight="1" x14ac:dyDescent="0.3">
      <c r="A213" s="3"/>
      <c r="B213" s="107"/>
      <c r="C213" s="10" t="s">
        <v>183</v>
      </c>
      <c r="D213" s="10" t="s">
        <v>363</v>
      </c>
      <c r="E213" s="3" t="s">
        <v>320</v>
      </c>
      <c r="F213" s="3" t="s">
        <v>360</v>
      </c>
      <c r="G213" s="3" t="s">
        <v>360</v>
      </c>
      <c r="H213" s="35" t="s">
        <v>88</v>
      </c>
      <c r="I213" s="17"/>
    </row>
    <row r="214" spans="1:9" ht="65.099999999999994" customHeight="1" x14ac:dyDescent="0.3">
      <c r="A214" s="3"/>
      <c r="B214" s="105" t="s">
        <v>184</v>
      </c>
      <c r="C214" s="10" t="s">
        <v>179</v>
      </c>
      <c r="D214" s="10" t="s">
        <v>364</v>
      </c>
      <c r="E214" s="3" t="s">
        <v>320</v>
      </c>
      <c r="F214" s="3" t="s">
        <v>360</v>
      </c>
      <c r="G214" s="3" t="s">
        <v>360</v>
      </c>
      <c r="H214" s="35" t="s">
        <v>88</v>
      </c>
      <c r="I214" s="17"/>
    </row>
    <row r="215" spans="1:9" ht="65.099999999999994" customHeight="1" x14ac:dyDescent="0.3">
      <c r="A215" s="3"/>
      <c r="B215" s="106"/>
      <c r="C215" s="10" t="s">
        <v>181</v>
      </c>
      <c r="D215" s="10" t="s">
        <v>365</v>
      </c>
      <c r="E215" s="3" t="s">
        <v>320</v>
      </c>
      <c r="F215" s="3" t="s">
        <v>360</v>
      </c>
      <c r="G215" s="3" t="s">
        <v>360</v>
      </c>
      <c r="H215" s="35" t="s">
        <v>88</v>
      </c>
      <c r="I215" s="17"/>
    </row>
    <row r="216" spans="1:9" ht="65.099999999999994" customHeight="1" x14ac:dyDescent="0.3">
      <c r="A216" s="3"/>
      <c r="B216" s="106"/>
      <c r="C216" s="10" t="s">
        <v>182</v>
      </c>
      <c r="D216" s="10" t="s">
        <v>366</v>
      </c>
      <c r="E216" s="3" t="s">
        <v>320</v>
      </c>
      <c r="F216" s="3" t="s">
        <v>360</v>
      </c>
      <c r="G216" s="3" t="s">
        <v>360</v>
      </c>
      <c r="H216" s="35" t="s">
        <v>88</v>
      </c>
      <c r="I216" s="17"/>
    </row>
    <row r="217" spans="1:9" ht="65.099999999999994" customHeight="1" x14ac:dyDescent="0.3">
      <c r="A217" s="3"/>
      <c r="B217" s="107"/>
      <c r="C217" s="10" t="s">
        <v>183</v>
      </c>
      <c r="D217" s="10" t="s">
        <v>367</v>
      </c>
      <c r="E217" s="3" t="s">
        <v>320</v>
      </c>
      <c r="F217" s="3" t="s">
        <v>360</v>
      </c>
      <c r="G217" s="3" t="s">
        <v>360</v>
      </c>
      <c r="H217" s="35" t="s">
        <v>88</v>
      </c>
      <c r="I217" s="17"/>
    </row>
    <row r="218" spans="1:9" ht="65.099999999999994" customHeight="1" x14ac:dyDescent="0.3">
      <c r="A218" s="3"/>
      <c r="B218" s="105" t="s">
        <v>185</v>
      </c>
      <c r="C218" s="10" t="s">
        <v>179</v>
      </c>
      <c r="D218" s="10" t="s">
        <v>368</v>
      </c>
      <c r="E218" s="3" t="s">
        <v>320</v>
      </c>
      <c r="F218" s="3" t="s">
        <v>360</v>
      </c>
      <c r="G218" s="3" t="s">
        <v>360</v>
      </c>
      <c r="H218" s="35" t="s">
        <v>88</v>
      </c>
      <c r="I218" s="17"/>
    </row>
    <row r="219" spans="1:9" ht="65.099999999999994" customHeight="1" x14ac:dyDescent="0.3">
      <c r="A219" s="3"/>
      <c r="B219" s="106"/>
      <c r="C219" s="10" t="s">
        <v>181</v>
      </c>
      <c r="D219" s="10" t="s">
        <v>369</v>
      </c>
      <c r="E219" s="3" t="s">
        <v>320</v>
      </c>
      <c r="F219" s="3" t="s">
        <v>360</v>
      </c>
      <c r="G219" s="3" t="s">
        <v>360</v>
      </c>
      <c r="H219" s="35" t="s">
        <v>88</v>
      </c>
      <c r="I219" s="17"/>
    </row>
    <row r="220" spans="1:9" ht="65.099999999999994" customHeight="1" x14ac:dyDescent="0.3">
      <c r="A220" s="3"/>
      <c r="B220" s="106"/>
      <c r="C220" s="10" t="s">
        <v>182</v>
      </c>
      <c r="D220" s="10" t="s">
        <v>370</v>
      </c>
      <c r="E220" s="3" t="s">
        <v>320</v>
      </c>
      <c r="F220" s="3" t="s">
        <v>360</v>
      </c>
      <c r="G220" s="3" t="s">
        <v>360</v>
      </c>
      <c r="H220" s="35" t="s">
        <v>88</v>
      </c>
      <c r="I220" s="17"/>
    </row>
    <row r="221" spans="1:9" ht="65.099999999999994" customHeight="1" x14ac:dyDescent="0.3">
      <c r="A221" s="3"/>
      <c r="B221" s="107"/>
      <c r="C221" s="10" t="s">
        <v>183</v>
      </c>
      <c r="D221" s="10" t="s">
        <v>371</v>
      </c>
      <c r="E221" s="3" t="s">
        <v>320</v>
      </c>
      <c r="F221" s="3" t="s">
        <v>360</v>
      </c>
      <c r="G221" s="3" t="s">
        <v>360</v>
      </c>
      <c r="H221" s="35" t="s">
        <v>88</v>
      </c>
      <c r="I221" s="18"/>
    </row>
    <row r="222" spans="1:9" ht="65.099999999999994" customHeight="1" x14ac:dyDescent="0.3">
      <c r="A222" s="2">
        <v>46291</v>
      </c>
      <c r="B222" s="105" t="s">
        <v>178</v>
      </c>
      <c r="C222" s="10" t="s">
        <v>179</v>
      </c>
      <c r="D222" s="10" t="s">
        <v>372</v>
      </c>
      <c r="E222" s="3" t="s">
        <v>320</v>
      </c>
      <c r="F222" s="3" t="s">
        <v>373</v>
      </c>
      <c r="G222" s="3" t="s">
        <v>62</v>
      </c>
      <c r="H222" s="35" t="s">
        <v>88</v>
      </c>
      <c r="I222" s="16"/>
    </row>
    <row r="223" spans="1:9" ht="65.099999999999994" customHeight="1" x14ac:dyDescent="0.3">
      <c r="A223" s="3"/>
      <c r="B223" s="106"/>
      <c r="C223" s="10" t="s">
        <v>181</v>
      </c>
      <c r="D223" s="10" t="s">
        <v>374</v>
      </c>
      <c r="E223" s="3" t="s">
        <v>320</v>
      </c>
      <c r="F223" s="3" t="s">
        <v>373</v>
      </c>
      <c r="G223" s="3" t="s">
        <v>62</v>
      </c>
      <c r="H223" s="35" t="s">
        <v>88</v>
      </c>
      <c r="I223" s="17"/>
    </row>
    <row r="224" spans="1:9" ht="65.099999999999994" customHeight="1" x14ac:dyDescent="0.3">
      <c r="A224" s="3"/>
      <c r="B224" s="106"/>
      <c r="C224" s="10" t="s">
        <v>182</v>
      </c>
      <c r="D224" s="10" t="s">
        <v>375</v>
      </c>
      <c r="E224" s="3" t="s">
        <v>320</v>
      </c>
      <c r="F224" s="3" t="s">
        <v>373</v>
      </c>
      <c r="G224" s="3" t="s">
        <v>62</v>
      </c>
      <c r="H224" s="35" t="s">
        <v>88</v>
      </c>
      <c r="I224" s="17"/>
    </row>
    <row r="225" spans="1:9" ht="65.099999999999994" customHeight="1" x14ac:dyDescent="0.3">
      <c r="A225" s="3"/>
      <c r="B225" s="107"/>
      <c r="C225" s="10" t="s">
        <v>183</v>
      </c>
      <c r="D225" s="10" t="s">
        <v>376</v>
      </c>
      <c r="E225" s="3" t="s">
        <v>320</v>
      </c>
      <c r="F225" s="3" t="s">
        <v>373</v>
      </c>
      <c r="G225" s="3" t="s">
        <v>62</v>
      </c>
      <c r="H225" s="35" t="s">
        <v>88</v>
      </c>
      <c r="I225" s="17"/>
    </row>
    <row r="226" spans="1:9" ht="65.099999999999994" customHeight="1" x14ac:dyDescent="0.3">
      <c r="A226" s="88">
        <v>46291</v>
      </c>
      <c r="B226" s="105" t="s">
        <v>184</v>
      </c>
      <c r="C226" s="10" t="s">
        <v>179</v>
      </c>
      <c r="D226" s="10" t="s">
        <v>377</v>
      </c>
      <c r="E226" s="3" t="s">
        <v>320</v>
      </c>
      <c r="F226" s="3" t="s">
        <v>373</v>
      </c>
      <c r="G226" s="3" t="s">
        <v>62</v>
      </c>
      <c r="H226" s="35" t="s">
        <v>88</v>
      </c>
      <c r="I226" s="17"/>
    </row>
    <row r="227" spans="1:9" ht="65.099999999999994" customHeight="1" x14ac:dyDescent="0.3">
      <c r="A227" s="3"/>
      <c r="B227" s="106"/>
      <c r="C227" s="10" t="s">
        <v>181</v>
      </c>
      <c r="D227" s="10" t="s">
        <v>378</v>
      </c>
      <c r="E227" s="3" t="s">
        <v>320</v>
      </c>
      <c r="F227" s="3" t="s">
        <v>373</v>
      </c>
      <c r="G227" s="3" t="s">
        <v>62</v>
      </c>
      <c r="H227" s="35" t="s">
        <v>88</v>
      </c>
      <c r="I227" s="17"/>
    </row>
    <row r="228" spans="1:9" ht="65.099999999999994" customHeight="1" x14ac:dyDescent="0.3">
      <c r="A228" s="3"/>
      <c r="B228" s="106"/>
      <c r="C228" s="10" t="s">
        <v>182</v>
      </c>
      <c r="D228" s="97" t="s">
        <v>379</v>
      </c>
      <c r="E228" s="3" t="s">
        <v>320</v>
      </c>
      <c r="F228" s="3" t="s">
        <v>373</v>
      </c>
      <c r="G228" s="3" t="s">
        <v>62</v>
      </c>
      <c r="H228" s="99" t="s">
        <v>442</v>
      </c>
      <c r="I228" s="118" t="s">
        <v>380</v>
      </c>
    </row>
    <row r="229" spans="1:9" ht="140.25" customHeight="1" x14ac:dyDescent="0.3">
      <c r="A229" s="3"/>
      <c r="B229" s="107"/>
      <c r="C229" s="10" t="s">
        <v>183</v>
      </c>
      <c r="D229" s="97" t="s">
        <v>381</v>
      </c>
      <c r="E229" s="3" t="s">
        <v>320</v>
      </c>
      <c r="F229" s="3" t="s">
        <v>373</v>
      </c>
      <c r="G229" s="3" t="s">
        <v>62</v>
      </c>
      <c r="H229" s="99" t="s">
        <v>442</v>
      </c>
      <c r="I229" s="119"/>
    </row>
    <row r="230" spans="1:9" ht="65.099999999999994" customHeight="1" x14ac:dyDescent="0.3">
      <c r="A230" s="88">
        <v>46291</v>
      </c>
      <c r="B230" s="105" t="s">
        <v>185</v>
      </c>
      <c r="C230" s="10" t="s">
        <v>179</v>
      </c>
      <c r="D230" s="10" t="s">
        <v>382</v>
      </c>
      <c r="E230" s="3" t="s">
        <v>320</v>
      </c>
      <c r="F230" s="3" t="s">
        <v>373</v>
      </c>
      <c r="G230" s="3" t="s">
        <v>62</v>
      </c>
      <c r="H230" s="35" t="s">
        <v>88</v>
      </c>
      <c r="I230" s="17"/>
    </row>
    <row r="231" spans="1:9" ht="65.099999999999994" customHeight="1" x14ac:dyDescent="0.3">
      <c r="A231" s="3"/>
      <c r="B231" s="106"/>
      <c r="C231" s="10" t="s">
        <v>181</v>
      </c>
      <c r="D231" s="10" t="s">
        <v>383</v>
      </c>
      <c r="E231" s="3" t="s">
        <v>320</v>
      </c>
      <c r="F231" s="3" t="s">
        <v>373</v>
      </c>
      <c r="G231" s="3" t="s">
        <v>62</v>
      </c>
      <c r="H231" s="35" t="s">
        <v>88</v>
      </c>
      <c r="I231" s="92"/>
    </row>
    <row r="232" spans="1:9" ht="65.099999999999994" customHeight="1" x14ac:dyDescent="0.3">
      <c r="A232" s="3"/>
      <c r="B232" s="106"/>
      <c r="C232" s="10" t="s">
        <v>182</v>
      </c>
      <c r="D232" s="97" t="s">
        <v>384</v>
      </c>
      <c r="E232" s="3" t="s">
        <v>320</v>
      </c>
      <c r="F232" s="3" t="s">
        <v>373</v>
      </c>
      <c r="G232" s="3" t="s">
        <v>62</v>
      </c>
      <c r="H232" s="99" t="s">
        <v>442</v>
      </c>
      <c r="I232" s="118" t="s">
        <v>385</v>
      </c>
    </row>
    <row r="233" spans="1:9" ht="99" customHeight="1" x14ac:dyDescent="0.3">
      <c r="A233" s="13"/>
      <c r="B233" s="106"/>
      <c r="C233" s="16" t="s">
        <v>183</v>
      </c>
      <c r="D233" s="98" t="s">
        <v>386</v>
      </c>
      <c r="E233" s="13" t="s">
        <v>320</v>
      </c>
      <c r="F233" s="13" t="s">
        <v>373</v>
      </c>
      <c r="G233" s="3" t="s">
        <v>62</v>
      </c>
      <c r="H233" s="99" t="s">
        <v>442</v>
      </c>
      <c r="I233" s="119"/>
    </row>
    <row r="234" spans="1:9" ht="65.099999999999994" customHeight="1" x14ac:dyDescent="0.3">
      <c r="A234" s="93"/>
      <c r="B234" s="115"/>
      <c r="C234" s="94"/>
      <c r="D234" s="94"/>
      <c r="E234" s="89"/>
      <c r="F234" s="95"/>
      <c r="G234" s="95"/>
      <c r="H234" s="96"/>
      <c r="I234" s="116"/>
    </row>
    <row r="235" spans="1:9" ht="65.099999999999994" customHeight="1" x14ac:dyDescent="0.3">
      <c r="A235" s="89"/>
      <c r="B235" s="115"/>
      <c r="C235" s="94"/>
      <c r="D235" s="79"/>
      <c r="E235" s="89"/>
      <c r="F235" s="95"/>
      <c r="G235" s="95"/>
      <c r="H235" s="96"/>
      <c r="I235" s="117"/>
    </row>
    <row r="236" spans="1:9" ht="65.099999999999994" customHeight="1" x14ac:dyDescent="0.3">
      <c r="A236" s="89"/>
      <c r="B236" s="115"/>
      <c r="C236" s="94"/>
      <c r="D236" s="79"/>
      <c r="E236" s="89"/>
      <c r="F236" s="95"/>
      <c r="G236" s="95"/>
      <c r="H236" s="96"/>
      <c r="I236" s="117"/>
    </row>
    <row r="237" spans="1:9" ht="65.099999999999994" customHeight="1" x14ac:dyDescent="0.3">
      <c r="A237" s="89"/>
      <c r="B237" s="115"/>
      <c r="C237" s="94"/>
      <c r="D237" s="79"/>
      <c r="E237" s="89"/>
      <c r="F237" s="95"/>
      <c r="G237" s="95"/>
      <c r="H237" s="96"/>
      <c r="I237" s="117"/>
    </row>
    <row r="238" spans="1:9" ht="65.099999999999994" customHeight="1" x14ac:dyDescent="0.3">
      <c r="A238" s="89"/>
      <c r="B238" s="115"/>
      <c r="C238" s="94"/>
      <c r="D238" s="79"/>
      <c r="E238" s="89"/>
      <c r="F238" s="95"/>
      <c r="G238" s="95"/>
      <c r="H238" s="96"/>
      <c r="I238" s="117"/>
    </row>
    <row r="239" spans="1:9" ht="65.099999999999994" customHeight="1" x14ac:dyDescent="0.3">
      <c r="A239" s="89"/>
      <c r="B239" s="115"/>
      <c r="C239" s="94"/>
      <c r="D239" s="79"/>
      <c r="E239" s="89"/>
      <c r="F239" s="95"/>
      <c r="G239" s="95"/>
      <c r="H239" s="96"/>
      <c r="I239" s="117"/>
    </row>
    <row r="240" spans="1:9" ht="65.099999999999994" customHeight="1" x14ac:dyDescent="0.3">
      <c r="A240" s="89"/>
      <c r="B240" s="115"/>
      <c r="C240" s="94"/>
      <c r="D240" s="79"/>
      <c r="E240" s="89"/>
      <c r="F240" s="95"/>
      <c r="G240" s="95"/>
      <c r="H240" s="96"/>
      <c r="I240" s="117"/>
    </row>
    <row r="241" spans="1:9" ht="65.099999999999994" customHeight="1" x14ac:dyDescent="0.3">
      <c r="A241" s="89"/>
      <c r="B241" s="115"/>
      <c r="C241" s="94"/>
      <c r="D241" s="79"/>
      <c r="E241" s="89"/>
      <c r="F241" s="95"/>
      <c r="G241" s="95"/>
      <c r="H241" s="96"/>
      <c r="I241" s="117"/>
    </row>
    <row r="242" spans="1:9" ht="65.099999999999994" customHeight="1" x14ac:dyDescent="0.3">
      <c r="A242" s="89"/>
      <c r="B242" s="115"/>
      <c r="C242" s="94"/>
      <c r="D242" s="79"/>
      <c r="E242" s="89"/>
      <c r="F242" s="95"/>
      <c r="G242" s="95"/>
      <c r="H242" s="96"/>
      <c r="I242" s="117"/>
    </row>
    <row r="243" spans="1:9" ht="65.099999999999994" customHeight="1" x14ac:dyDescent="0.3">
      <c r="A243" s="89"/>
      <c r="B243" s="115"/>
      <c r="C243" s="94"/>
      <c r="D243" s="79"/>
      <c r="E243" s="89"/>
      <c r="F243" s="95"/>
      <c r="G243" s="95"/>
      <c r="H243" s="96"/>
      <c r="I243" s="117"/>
    </row>
    <row r="244" spans="1:9" ht="65.099999999999994" customHeight="1" x14ac:dyDescent="0.3">
      <c r="A244" s="89"/>
      <c r="B244" s="115"/>
      <c r="C244" s="94"/>
      <c r="D244" s="79"/>
      <c r="E244" s="89"/>
      <c r="F244" s="95"/>
      <c r="G244" s="95"/>
      <c r="H244" s="96"/>
      <c r="I244" s="117"/>
    </row>
    <row r="245" spans="1:9" ht="65.099999999999994" customHeight="1" x14ac:dyDescent="0.3">
      <c r="A245" s="89"/>
      <c r="B245" s="115"/>
      <c r="C245" s="94"/>
      <c r="D245" s="79"/>
      <c r="E245" s="89"/>
      <c r="F245" s="95"/>
      <c r="G245" s="95"/>
      <c r="H245" s="96"/>
      <c r="I245" s="117"/>
    </row>
    <row r="246" spans="1:9" ht="65.099999999999994" customHeight="1" x14ac:dyDescent="0.3">
      <c r="A246" s="76"/>
      <c r="B246" s="120"/>
      <c r="C246" s="77"/>
      <c r="D246" s="77"/>
      <c r="F246" s="8"/>
      <c r="G246" s="8"/>
      <c r="H246" s="78"/>
      <c r="I246" s="121"/>
    </row>
    <row r="247" spans="1:9" ht="65.099999999999994" customHeight="1" x14ac:dyDescent="0.3">
      <c r="B247" s="120"/>
      <c r="C247" s="77"/>
      <c r="D247" s="7"/>
      <c r="F247" s="8"/>
      <c r="G247" s="8"/>
      <c r="H247" s="78"/>
      <c r="I247" s="122"/>
    </row>
    <row r="248" spans="1:9" ht="65.099999999999994" customHeight="1" x14ac:dyDescent="0.3">
      <c r="B248" s="120"/>
      <c r="C248" s="77"/>
      <c r="D248" s="7"/>
      <c r="F248" s="8"/>
      <c r="G248" s="8"/>
      <c r="H248" s="78"/>
      <c r="I248" s="122"/>
    </row>
    <row r="249" spans="1:9" ht="65.099999999999994" customHeight="1" x14ac:dyDescent="0.3">
      <c r="B249" s="120"/>
      <c r="C249" s="77"/>
      <c r="D249" s="7"/>
      <c r="F249" s="8"/>
      <c r="G249" s="8"/>
      <c r="H249" s="78"/>
      <c r="I249" s="122"/>
    </row>
    <row r="250" spans="1:9" ht="65.099999999999994" customHeight="1" x14ac:dyDescent="0.3">
      <c r="B250" s="120"/>
      <c r="C250" s="77"/>
      <c r="D250" s="7"/>
      <c r="F250" s="8"/>
      <c r="G250" s="8"/>
      <c r="H250" s="78"/>
      <c r="I250" s="122"/>
    </row>
    <row r="251" spans="1:9" ht="65.099999999999994" customHeight="1" x14ac:dyDescent="0.3">
      <c r="B251" s="120"/>
      <c r="C251" s="77"/>
      <c r="D251" s="7"/>
      <c r="F251" s="8"/>
      <c r="G251" s="8"/>
      <c r="H251" s="78"/>
      <c r="I251" s="122"/>
    </row>
    <row r="252" spans="1:9" ht="65.099999999999994" customHeight="1" x14ac:dyDescent="0.3">
      <c r="B252" s="120"/>
      <c r="C252" s="77"/>
      <c r="D252" s="7"/>
      <c r="F252" s="8"/>
      <c r="G252" s="8"/>
      <c r="H252" s="78"/>
      <c r="I252" s="122"/>
    </row>
    <row r="253" spans="1:9" ht="65.099999999999994" customHeight="1" x14ac:dyDescent="0.3">
      <c r="B253" s="120"/>
      <c r="C253" s="77"/>
      <c r="D253" s="7"/>
      <c r="F253" s="8"/>
      <c r="G253" s="8"/>
      <c r="H253" s="78"/>
      <c r="I253" s="122"/>
    </row>
    <row r="254" spans="1:9" ht="65.099999999999994" customHeight="1" x14ac:dyDescent="0.3">
      <c r="B254" s="120"/>
      <c r="C254" s="77"/>
      <c r="D254" s="7"/>
      <c r="F254" s="8"/>
      <c r="G254" s="8"/>
      <c r="H254" s="78"/>
      <c r="I254" s="122"/>
    </row>
    <row r="255" spans="1:9" ht="65.099999999999994" customHeight="1" x14ac:dyDescent="0.3">
      <c r="B255" s="120"/>
      <c r="C255" s="77"/>
      <c r="D255" s="7"/>
      <c r="F255" s="8"/>
      <c r="G255" s="8"/>
      <c r="H255" s="78"/>
      <c r="I255" s="122"/>
    </row>
    <row r="256" spans="1:9" ht="65.099999999999994" customHeight="1" x14ac:dyDescent="0.3">
      <c r="B256" s="120"/>
      <c r="C256" s="77"/>
      <c r="D256" s="7"/>
      <c r="F256" s="8"/>
      <c r="G256" s="8"/>
      <c r="H256" s="78"/>
      <c r="I256" s="122"/>
    </row>
    <row r="257" spans="1:9" ht="65.099999999999994" customHeight="1" x14ac:dyDescent="0.3">
      <c r="B257" s="120"/>
      <c r="C257" s="77"/>
      <c r="D257" s="7"/>
      <c r="F257" s="8"/>
      <c r="G257" s="8"/>
      <c r="H257" s="78"/>
      <c r="I257" s="122"/>
    </row>
    <row r="258" spans="1:9" ht="65.099999999999994" customHeight="1" x14ac:dyDescent="0.3">
      <c r="A258" s="76"/>
      <c r="B258" s="120"/>
      <c r="C258" s="77"/>
      <c r="D258" s="77"/>
      <c r="F258" s="8"/>
      <c r="G258" s="8"/>
      <c r="H258" s="78"/>
      <c r="I258" s="121"/>
    </row>
    <row r="259" spans="1:9" ht="65.099999999999994" customHeight="1" x14ac:dyDescent="0.3">
      <c r="B259" s="120"/>
      <c r="C259" s="77"/>
      <c r="D259" s="7"/>
      <c r="F259" s="8"/>
      <c r="G259" s="8"/>
      <c r="H259" s="78"/>
      <c r="I259" s="122"/>
    </row>
    <row r="260" spans="1:9" ht="65.099999999999994" customHeight="1" x14ac:dyDescent="0.3">
      <c r="B260" s="120"/>
      <c r="C260" s="77"/>
      <c r="D260" s="7"/>
      <c r="F260" s="8"/>
      <c r="G260" s="8"/>
      <c r="H260" s="78"/>
      <c r="I260" s="122"/>
    </row>
    <row r="261" spans="1:9" ht="65.099999999999994" customHeight="1" x14ac:dyDescent="0.3">
      <c r="B261" s="120"/>
      <c r="C261" s="77"/>
      <c r="D261" s="7"/>
      <c r="F261" s="8"/>
      <c r="G261" s="8"/>
      <c r="H261" s="78"/>
      <c r="I261" s="122"/>
    </row>
    <row r="262" spans="1:9" ht="65.099999999999994" customHeight="1" x14ac:dyDescent="0.3">
      <c r="B262" s="120"/>
      <c r="C262" s="77"/>
      <c r="D262" s="7"/>
      <c r="F262" s="8"/>
      <c r="G262" s="8"/>
      <c r="H262" s="78"/>
      <c r="I262" s="122"/>
    </row>
    <row r="263" spans="1:9" ht="65.099999999999994" customHeight="1" x14ac:dyDescent="0.3">
      <c r="B263" s="120"/>
      <c r="C263" s="77"/>
      <c r="D263" s="7"/>
      <c r="F263" s="8"/>
      <c r="G263" s="8"/>
      <c r="H263" s="78"/>
      <c r="I263" s="122"/>
    </row>
    <row r="264" spans="1:9" ht="65.099999999999994" customHeight="1" x14ac:dyDescent="0.3">
      <c r="B264" s="120"/>
      <c r="C264" s="77"/>
      <c r="D264" s="7"/>
      <c r="F264" s="8"/>
      <c r="G264" s="8"/>
      <c r="H264" s="78"/>
      <c r="I264" s="122"/>
    </row>
    <row r="265" spans="1:9" ht="65.099999999999994" customHeight="1" x14ac:dyDescent="0.3">
      <c r="B265" s="120"/>
      <c r="C265" s="77"/>
      <c r="D265" s="7"/>
      <c r="F265" s="8"/>
      <c r="G265" s="8"/>
      <c r="H265" s="78"/>
      <c r="I265" s="122"/>
    </row>
    <row r="266" spans="1:9" ht="65.099999999999994" customHeight="1" x14ac:dyDescent="0.3">
      <c r="B266" s="120"/>
      <c r="C266" s="77"/>
      <c r="D266" s="7"/>
      <c r="F266" s="8"/>
      <c r="G266" s="8"/>
      <c r="H266" s="78"/>
      <c r="I266" s="122"/>
    </row>
    <row r="267" spans="1:9" ht="65.099999999999994" customHeight="1" x14ac:dyDescent="0.3">
      <c r="B267" s="120"/>
      <c r="C267" s="77"/>
      <c r="D267" s="7"/>
      <c r="F267" s="8"/>
      <c r="G267" s="8"/>
      <c r="H267" s="78"/>
      <c r="I267" s="122"/>
    </row>
    <row r="268" spans="1:9" ht="65.099999999999994" customHeight="1" x14ac:dyDescent="0.3">
      <c r="B268" s="120"/>
      <c r="C268" s="77"/>
      <c r="D268" s="7"/>
      <c r="F268" s="8"/>
      <c r="G268" s="8"/>
      <c r="H268" s="78"/>
      <c r="I268" s="122"/>
    </row>
    <row r="269" spans="1:9" ht="65.099999999999994" customHeight="1" x14ac:dyDescent="0.3">
      <c r="B269" s="120"/>
      <c r="C269" s="77"/>
      <c r="D269" s="7"/>
      <c r="F269" s="8"/>
      <c r="G269" s="8"/>
      <c r="H269" s="78"/>
      <c r="I269" s="122"/>
    </row>
    <row r="270" spans="1:9" ht="65.099999999999994" customHeight="1" x14ac:dyDescent="0.3">
      <c r="A270" s="76"/>
      <c r="B270" s="120"/>
      <c r="C270" s="77"/>
      <c r="D270" s="77"/>
      <c r="F270" s="8"/>
      <c r="G270" s="8"/>
      <c r="H270" s="78"/>
      <c r="I270" s="121"/>
    </row>
    <row r="271" spans="1:9" ht="65.099999999999994" customHeight="1" x14ac:dyDescent="0.3">
      <c r="B271" s="120"/>
      <c r="C271" s="77"/>
      <c r="D271" s="7"/>
      <c r="F271" s="8"/>
      <c r="G271" s="8"/>
      <c r="H271" s="78"/>
      <c r="I271" s="122"/>
    </row>
    <row r="272" spans="1:9" ht="65.099999999999994" customHeight="1" x14ac:dyDescent="0.3">
      <c r="B272" s="120"/>
      <c r="C272" s="77"/>
      <c r="D272" s="7"/>
      <c r="F272" s="8"/>
      <c r="G272" s="8"/>
      <c r="H272" s="78"/>
      <c r="I272" s="122"/>
    </row>
    <row r="273" spans="1:9" ht="65.099999999999994" customHeight="1" x14ac:dyDescent="0.3">
      <c r="B273" s="120"/>
      <c r="C273" s="77"/>
      <c r="D273" s="7"/>
      <c r="F273" s="8"/>
      <c r="G273" s="8"/>
      <c r="H273" s="78"/>
      <c r="I273" s="122"/>
    </row>
    <row r="274" spans="1:9" ht="65.099999999999994" customHeight="1" x14ac:dyDescent="0.3">
      <c r="B274" s="120"/>
      <c r="C274" s="77"/>
      <c r="D274" s="7"/>
      <c r="F274" s="8"/>
      <c r="G274" s="8"/>
      <c r="H274" s="78"/>
      <c r="I274" s="122"/>
    </row>
    <row r="275" spans="1:9" ht="65.099999999999994" customHeight="1" x14ac:dyDescent="0.3">
      <c r="B275" s="120"/>
      <c r="C275" s="77"/>
      <c r="D275" s="7"/>
      <c r="F275" s="8"/>
      <c r="G275" s="8"/>
      <c r="H275" s="78"/>
      <c r="I275" s="122"/>
    </row>
    <row r="276" spans="1:9" ht="65.099999999999994" customHeight="1" x14ac:dyDescent="0.3">
      <c r="B276" s="120"/>
      <c r="C276" s="77"/>
      <c r="D276" s="7"/>
      <c r="F276" s="8"/>
      <c r="G276" s="8"/>
      <c r="H276" s="78"/>
      <c r="I276" s="122"/>
    </row>
    <row r="277" spans="1:9" ht="65.099999999999994" customHeight="1" x14ac:dyDescent="0.3">
      <c r="B277" s="120"/>
      <c r="C277" s="77"/>
      <c r="D277" s="7"/>
      <c r="F277" s="8"/>
      <c r="G277" s="8"/>
      <c r="H277" s="78"/>
      <c r="I277" s="122"/>
    </row>
    <row r="278" spans="1:9" ht="65.099999999999994" customHeight="1" x14ac:dyDescent="0.3">
      <c r="B278" s="120"/>
      <c r="C278" s="77"/>
      <c r="D278" s="7"/>
      <c r="F278" s="8"/>
      <c r="G278" s="8"/>
      <c r="H278" s="78"/>
      <c r="I278" s="122"/>
    </row>
    <row r="279" spans="1:9" ht="65.099999999999994" customHeight="1" x14ac:dyDescent="0.3">
      <c r="B279" s="120"/>
      <c r="C279" s="77"/>
      <c r="D279" s="7"/>
      <c r="F279" s="8"/>
      <c r="G279" s="8"/>
      <c r="H279" s="78"/>
      <c r="I279" s="122"/>
    </row>
    <row r="280" spans="1:9" ht="65.099999999999994" customHeight="1" x14ac:dyDescent="0.3">
      <c r="B280" s="120"/>
      <c r="C280" s="77"/>
      <c r="D280" s="7"/>
      <c r="F280" s="8"/>
      <c r="G280" s="8"/>
      <c r="H280" s="78"/>
      <c r="I280" s="122"/>
    </row>
    <row r="281" spans="1:9" ht="65.099999999999994" customHeight="1" x14ac:dyDescent="0.3">
      <c r="B281" s="120"/>
      <c r="C281" s="77"/>
      <c r="D281" s="7"/>
      <c r="F281" s="8"/>
      <c r="G281" s="8"/>
      <c r="H281" s="78"/>
      <c r="I281" s="122"/>
    </row>
    <row r="282" spans="1:9" ht="65.099999999999994" customHeight="1" x14ac:dyDescent="0.3">
      <c r="A282" s="76"/>
      <c r="B282" s="120"/>
      <c r="C282" s="77"/>
      <c r="D282" s="77"/>
      <c r="F282" s="8"/>
      <c r="G282" s="8"/>
      <c r="H282" s="78"/>
      <c r="I282" s="121"/>
    </row>
    <row r="283" spans="1:9" ht="65.099999999999994" customHeight="1" x14ac:dyDescent="0.3">
      <c r="B283" s="120"/>
      <c r="C283" s="77"/>
      <c r="D283" s="7"/>
      <c r="F283" s="8"/>
      <c r="G283" s="8"/>
      <c r="H283" s="78"/>
      <c r="I283" s="122"/>
    </row>
    <row r="284" spans="1:9" ht="65.099999999999994" customHeight="1" x14ac:dyDescent="0.3">
      <c r="B284" s="120"/>
      <c r="C284" s="77"/>
      <c r="D284" s="7"/>
      <c r="F284" s="8"/>
      <c r="G284" s="8"/>
      <c r="H284" s="78"/>
      <c r="I284" s="122"/>
    </row>
    <row r="285" spans="1:9" ht="65.099999999999994" customHeight="1" x14ac:dyDescent="0.3">
      <c r="B285" s="120"/>
      <c r="C285" s="77"/>
      <c r="D285" s="7"/>
      <c r="F285" s="8"/>
      <c r="G285" s="8"/>
      <c r="H285" s="78"/>
      <c r="I285" s="122"/>
    </row>
    <row r="286" spans="1:9" ht="65.099999999999994" customHeight="1" x14ac:dyDescent="0.3">
      <c r="B286" s="120"/>
      <c r="C286" s="77"/>
      <c r="D286" s="7"/>
      <c r="F286" s="8"/>
      <c r="G286" s="8"/>
      <c r="H286" s="78"/>
      <c r="I286" s="122"/>
    </row>
    <row r="287" spans="1:9" ht="65.099999999999994" customHeight="1" x14ac:dyDescent="0.3">
      <c r="B287" s="120"/>
      <c r="C287" s="77"/>
      <c r="D287" s="7"/>
      <c r="F287" s="8"/>
      <c r="G287" s="8"/>
      <c r="H287" s="78"/>
      <c r="I287" s="122"/>
    </row>
    <row r="288" spans="1:9" ht="65.099999999999994" customHeight="1" x14ac:dyDescent="0.3">
      <c r="B288" s="120"/>
      <c r="C288" s="77"/>
      <c r="D288" s="7"/>
      <c r="F288" s="8"/>
      <c r="G288" s="8"/>
      <c r="H288" s="78"/>
      <c r="I288" s="122"/>
    </row>
    <row r="289" spans="1:9" ht="65.099999999999994" customHeight="1" x14ac:dyDescent="0.3">
      <c r="B289" s="120"/>
      <c r="C289" s="77"/>
      <c r="D289" s="7"/>
      <c r="F289" s="8"/>
      <c r="G289" s="8"/>
      <c r="H289" s="78"/>
      <c r="I289" s="122"/>
    </row>
    <row r="290" spans="1:9" ht="65.099999999999994" customHeight="1" x14ac:dyDescent="0.3">
      <c r="B290" s="120"/>
      <c r="C290" s="77"/>
      <c r="D290" s="7"/>
      <c r="F290" s="8"/>
      <c r="G290" s="8"/>
      <c r="H290" s="78"/>
      <c r="I290" s="122"/>
    </row>
    <row r="291" spans="1:9" ht="65.099999999999994" customHeight="1" x14ac:dyDescent="0.3">
      <c r="B291" s="120"/>
      <c r="C291" s="77"/>
      <c r="D291" s="7"/>
      <c r="F291" s="8"/>
      <c r="G291" s="8"/>
      <c r="H291" s="78"/>
      <c r="I291" s="122"/>
    </row>
    <row r="292" spans="1:9" ht="65.099999999999994" customHeight="1" x14ac:dyDescent="0.3">
      <c r="B292" s="120"/>
      <c r="C292" s="77"/>
      <c r="D292" s="7"/>
      <c r="F292" s="8"/>
      <c r="G292" s="8"/>
      <c r="H292" s="78"/>
      <c r="I292" s="122"/>
    </row>
    <row r="293" spans="1:9" ht="65.099999999999994" customHeight="1" x14ac:dyDescent="0.3">
      <c r="B293" s="120"/>
      <c r="C293" s="77"/>
      <c r="D293" s="7"/>
      <c r="F293" s="8"/>
      <c r="G293" s="8"/>
      <c r="H293" s="78"/>
      <c r="I293" s="122"/>
    </row>
    <row r="294" spans="1:9" ht="65.099999999999994" customHeight="1" x14ac:dyDescent="0.3">
      <c r="A294" s="76"/>
      <c r="B294" s="120"/>
      <c r="C294" s="77"/>
      <c r="D294" s="77"/>
      <c r="F294" s="8"/>
      <c r="G294" s="8"/>
      <c r="H294" s="78"/>
      <c r="I294" s="121"/>
    </row>
    <row r="295" spans="1:9" ht="65.099999999999994" customHeight="1" x14ac:dyDescent="0.3">
      <c r="B295" s="120"/>
      <c r="C295" s="77"/>
      <c r="D295" s="7"/>
      <c r="F295" s="8"/>
      <c r="G295" s="8"/>
      <c r="H295" s="78"/>
      <c r="I295" s="122"/>
    </row>
    <row r="296" spans="1:9" ht="65.099999999999994" customHeight="1" x14ac:dyDescent="0.3">
      <c r="B296" s="120"/>
      <c r="C296" s="77"/>
      <c r="D296" s="7"/>
      <c r="F296" s="8"/>
      <c r="G296" s="8"/>
      <c r="H296" s="78"/>
      <c r="I296" s="122"/>
    </row>
    <row r="297" spans="1:9" ht="65.099999999999994" customHeight="1" x14ac:dyDescent="0.3">
      <c r="B297" s="120"/>
      <c r="C297" s="77"/>
      <c r="D297" s="7"/>
      <c r="F297" s="8"/>
      <c r="G297" s="8"/>
      <c r="H297" s="78"/>
      <c r="I297" s="122"/>
    </row>
    <row r="298" spans="1:9" ht="65.099999999999994" customHeight="1" x14ac:dyDescent="0.3">
      <c r="B298" s="120"/>
      <c r="C298" s="77"/>
      <c r="D298" s="7"/>
      <c r="F298" s="8"/>
      <c r="G298" s="8"/>
      <c r="H298" s="78"/>
      <c r="I298" s="122"/>
    </row>
    <row r="299" spans="1:9" ht="65.099999999999994" customHeight="1" x14ac:dyDescent="0.3">
      <c r="B299" s="120"/>
      <c r="C299" s="77"/>
      <c r="D299" s="7"/>
      <c r="F299" s="8"/>
      <c r="G299" s="8"/>
      <c r="H299" s="78"/>
      <c r="I299" s="122"/>
    </row>
    <row r="300" spans="1:9" ht="65.099999999999994" customHeight="1" x14ac:dyDescent="0.3">
      <c r="B300" s="120"/>
      <c r="C300" s="77"/>
      <c r="D300" s="7"/>
      <c r="F300" s="8"/>
      <c r="G300" s="8"/>
      <c r="H300" s="78"/>
      <c r="I300" s="122"/>
    </row>
    <row r="301" spans="1:9" ht="65.099999999999994" customHeight="1" x14ac:dyDescent="0.3">
      <c r="B301" s="120"/>
      <c r="C301" s="77"/>
      <c r="D301" s="7"/>
      <c r="F301" s="8"/>
      <c r="G301" s="8"/>
      <c r="H301" s="78"/>
      <c r="I301" s="122"/>
    </row>
    <row r="302" spans="1:9" ht="65.099999999999994" customHeight="1" x14ac:dyDescent="0.3">
      <c r="B302" s="120"/>
      <c r="C302" s="77"/>
      <c r="D302" s="7"/>
      <c r="F302" s="8"/>
      <c r="G302" s="8"/>
      <c r="H302" s="78"/>
      <c r="I302" s="122"/>
    </row>
    <row r="303" spans="1:9" ht="65.099999999999994" customHeight="1" x14ac:dyDescent="0.3">
      <c r="B303" s="120"/>
      <c r="C303" s="77"/>
      <c r="D303" s="7"/>
      <c r="F303" s="8"/>
      <c r="G303" s="8"/>
      <c r="H303" s="78"/>
      <c r="I303" s="122"/>
    </row>
    <row r="304" spans="1:9" ht="65.099999999999994" customHeight="1" x14ac:dyDescent="0.3">
      <c r="B304" s="120"/>
      <c r="C304" s="77"/>
      <c r="D304" s="7"/>
      <c r="F304" s="8"/>
      <c r="G304" s="8"/>
      <c r="H304" s="78"/>
      <c r="I304" s="122"/>
    </row>
    <row r="305" spans="2:9" ht="65.099999999999994" customHeight="1" x14ac:dyDescent="0.3">
      <c r="B305" s="120"/>
      <c r="C305" s="77"/>
      <c r="D305" s="7"/>
      <c r="F305" s="8"/>
      <c r="G305" s="8"/>
      <c r="H305" s="78"/>
      <c r="I305" s="122"/>
    </row>
    <row r="306" spans="2:9" ht="65.099999999999994" customHeight="1" x14ac:dyDescent="0.3"/>
  </sheetData>
  <autoFilter ref="A24:J24" xr:uid="{0CA0914B-DB8E-45B0-839D-D2F2411E8377}"/>
  <mergeCells count="73">
    <mergeCell ref="B294:B297"/>
    <mergeCell ref="I294:I305"/>
    <mergeCell ref="B298:B301"/>
    <mergeCell ref="B302:B305"/>
    <mergeCell ref="B270:B273"/>
    <mergeCell ref="I270:I281"/>
    <mergeCell ref="B274:B277"/>
    <mergeCell ref="B278:B281"/>
    <mergeCell ref="B282:B285"/>
    <mergeCell ref="I282:I293"/>
    <mergeCell ref="B286:B289"/>
    <mergeCell ref="B290:B293"/>
    <mergeCell ref="B246:B249"/>
    <mergeCell ref="I246:I257"/>
    <mergeCell ref="B250:B253"/>
    <mergeCell ref="B254:B257"/>
    <mergeCell ref="B258:B261"/>
    <mergeCell ref="I258:I269"/>
    <mergeCell ref="B262:B265"/>
    <mergeCell ref="B266:B269"/>
    <mergeCell ref="B222:B225"/>
    <mergeCell ref="B226:B229"/>
    <mergeCell ref="B230:B233"/>
    <mergeCell ref="B234:B237"/>
    <mergeCell ref="I234:I245"/>
    <mergeCell ref="B238:B241"/>
    <mergeCell ref="B242:B245"/>
    <mergeCell ref="I228:I229"/>
    <mergeCell ref="I232:I233"/>
    <mergeCell ref="B202:B205"/>
    <mergeCell ref="B206:B209"/>
    <mergeCell ref="B210:B213"/>
    <mergeCell ref="B214:B217"/>
    <mergeCell ref="B218:B221"/>
    <mergeCell ref="B182:B185"/>
    <mergeCell ref="B186:B189"/>
    <mergeCell ref="B190:B193"/>
    <mergeCell ref="B194:B197"/>
    <mergeCell ref="B198:B201"/>
    <mergeCell ref="B162:B165"/>
    <mergeCell ref="B166:B169"/>
    <mergeCell ref="B170:B173"/>
    <mergeCell ref="B174:B177"/>
    <mergeCell ref="B178:B181"/>
    <mergeCell ref="B102:B105"/>
    <mergeCell ref="B106:B109"/>
    <mergeCell ref="B110:B113"/>
    <mergeCell ref="I102:I113"/>
    <mergeCell ref="B66:B69"/>
    <mergeCell ref="B70:B73"/>
    <mergeCell ref="B74:B77"/>
    <mergeCell ref="B78:B81"/>
    <mergeCell ref="B82:B85"/>
    <mergeCell ref="B90:B93"/>
    <mergeCell ref="B94:B97"/>
    <mergeCell ref="B98:B101"/>
    <mergeCell ref="I90:I101"/>
    <mergeCell ref="B86:B89"/>
    <mergeCell ref="B154:B157"/>
    <mergeCell ref="B158:B161"/>
    <mergeCell ref="B114:B117"/>
    <mergeCell ref="I114:I125"/>
    <mergeCell ref="B118:B121"/>
    <mergeCell ref="B122:B125"/>
    <mergeCell ref="B126:B129"/>
    <mergeCell ref="I126:I137"/>
    <mergeCell ref="B130:B133"/>
    <mergeCell ref="B134:B137"/>
    <mergeCell ref="B138:B141"/>
    <mergeCell ref="I138:I149"/>
    <mergeCell ref="B142:B145"/>
    <mergeCell ref="B146:B149"/>
    <mergeCell ref="B150:B153"/>
  </mergeCells>
  <phoneticPr fontId="7" type="noConversion"/>
  <hyperlinks>
    <hyperlink ref="E2" r:id="rId1" xr:uid="{00000000-0004-0000-0500-000000000000}"/>
  </hyperlinks>
  <pageMargins left="0.7" right="0.7" top="0.75" bottom="0.75" header="0.3" footer="0.3"/>
  <pageSetup paperSize="9" scale="1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I9:N24"/>
  <sheetViews>
    <sheetView zoomScaleNormal="100" workbookViewId="0">
      <selection activeCell="J19" sqref="J19"/>
    </sheetView>
  </sheetViews>
  <sheetFormatPr defaultRowHeight="14.4" x14ac:dyDescent="0.3"/>
  <cols>
    <col min="8" max="8" width="30.44140625" customWidth="1"/>
    <col min="9" max="9" width="18.6640625" customWidth="1"/>
    <col min="10" max="10" width="19" customWidth="1"/>
    <col min="11" max="11" width="19.6640625" customWidth="1"/>
    <col min="12" max="12" width="15" customWidth="1"/>
    <col min="13" max="13" width="17.6640625" customWidth="1"/>
    <col min="14" max="14" width="33.33203125" customWidth="1"/>
  </cols>
  <sheetData>
    <row r="9" spans="9:14" ht="15" thickBot="1" x14ac:dyDescent="0.35"/>
    <row r="10" spans="9:14" ht="28.8" x14ac:dyDescent="0.3">
      <c r="I10" s="45" t="s">
        <v>387</v>
      </c>
      <c r="J10" s="50" t="s">
        <v>388</v>
      </c>
      <c r="K10" s="46" t="s">
        <v>389</v>
      </c>
      <c r="L10" s="123" t="s">
        <v>390</v>
      </c>
      <c r="M10" s="123"/>
      <c r="N10" s="47" t="s">
        <v>391</v>
      </c>
    </row>
    <row r="11" spans="9:14" x14ac:dyDescent="0.3">
      <c r="I11" s="124"/>
      <c r="J11" s="125"/>
      <c r="K11" s="126"/>
      <c r="L11" s="38" t="s">
        <v>392</v>
      </c>
      <c r="M11" s="38" t="s">
        <v>393</v>
      </c>
      <c r="N11" s="40"/>
    </row>
    <row r="12" spans="9:14" x14ac:dyDescent="0.3">
      <c r="I12" s="39">
        <v>1</v>
      </c>
      <c r="J12" s="51" t="s">
        <v>394</v>
      </c>
      <c r="K12" s="37" t="s">
        <v>12</v>
      </c>
      <c r="L12" s="44" t="s">
        <v>395</v>
      </c>
      <c r="M12" s="44" t="s">
        <v>396</v>
      </c>
      <c r="N12" s="48" t="s">
        <v>397</v>
      </c>
    </row>
    <row r="13" spans="9:14" x14ac:dyDescent="0.3">
      <c r="I13" s="39">
        <v>2</v>
      </c>
      <c r="J13" s="51" t="s">
        <v>394</v>
      </c>
      <c r="K13" s="37" t="s">
        <v>17</v>
      </c>
      <c r="L13" s="44" t="s">
        <v>398</v>
      </c>
      <c r="M13" s="44" t="s">
        <v>399</v>
      </c>
      <c r="N13" s="48" t="s">
        <v>397</v>
      </c>
    </row>
    <row r="14" spans="9:14" ht="28.8" x14ac:dyDescent="0.3">
      <c r="I14" s="39">
        <v>3</v>
      </c>
      <c r="J14" s="51" t="s">
        <v>394</v>
      </c>
      <c r="K14" s="21" t="s">
        <v>400</v>
      </c>
      <c r="L14" s="44" t="s">
        <v>401</v>
      </c>
      <c r="M14" s="44" t="s">
        <v>402</v>
      </c>
      <c r="N14" s="48" t="s">
        <v>403</v>
      </c>
    </row>
    <row r="15" spans="9:14" ht="16.2" customHeight="1" x14ac:dyDescent="0.3">
      <c r="I15" s="39">
        <v>4</v>
      </c>
      <c r="J15" s="51" t="s">
        <v>394</v>
      </c>
      <c r="K15" s="37" t="s">
        <v>19</v>
      </c>
      <c r="L15" s="44" t="s">
        <v>404</v>
      </c>
      <c r="M15" s="44" t="s">
        <v>405</v>
      </c>
      <c r="N15" s="49" t="s">
        <v>406</v>
      </c>
    </row>
    <row r="16" spans="9:14" x14ac:dyDescent="0.3">
      <c r="I16" s="39">
        <v>5</v>
      </c>
      <c r="J16" s="51" t="s">
        <v>407</v>
      </c>
      <c r="K16" s="37" t="s">
        <v>408</v>
      </c>
      <c r="L16" s="37" t="s">
        <v>409</v>
      </c>
      <c r="M16" s="37" t="s">
        <v>410</v>
      </c>
      <c r="N16" s="40"/>
    </row>
    <row r="17" spans="9:14" x14ac:dyDescent="0.3">
      <c r="I17" s="39">
        <v>6</v>
      </c>
      <c r="J17" s="51" t="s">
        <v>411</v>
      </c>
      <c r="K17" s="37" t="s">
        <v>412</v>
      </c>
      <c r="L17" s="37" t="s">
        <v>413</v>
      </c>
      <c r="M17" s="37" t="s">
        <v>414</v>
      </c>
      <c r="N17" s="40"/>
    </row>
    <row r="18" spans="9:14" x14ac:dyDescent="0.3">
      <c r="I18" s="39">
        <v>7</v>
      </c>
      <c r="J18" s="51" t="s">
        <v>411</v>
      </c>
      <c r="K18" s="37" t="s">
        <v>415</v>
      </c>
      <c r="L18" s="37" t="s">
        <v>416</v>
      </c>
      <c r="M18" s="37" t="s">
        <v>417</v>
      </c>
      <c r="N18" s="40"/>
    </row>
    <row r="19" spans="9:14" x14ac:dyDescent="0.3">
      <c r="I19" s="39">
        <v>8</v>
      </c>
      <c r="J19" s="51" t="s">
        <v>411</v>
      </c>
      <c r="K19" s="37" t="s">
        <v>418</v>
      </c>
      <c r="L19" s="37" t="s">
        <v>419</v>
      </c>
      <c r="M19" s="37" t="s">
        <v>420</v>
      </c>
      <c r="N19" s="40"/>
    </row>
    <row r="20" spans="9:14" x14ac:dyDescent="0.3">
      <c r="I20" s="39">
        <v>9</v>
      </c>
      <c r="J20" s="51" t="s">
        <v>407</v>
      </c>
      <c r="K20" s="37" t="s">
        <v>421</v>
      </c>
      <c r="L20" s="37" t="s">
        <v>422</v>
      </c>
      <c r="M20" s="37" t="s">
        <v>423</v>
      </c>
      <c r="N20" s="40"/>
    </row>
    <row r="21" spans="9:14" x14ac:dyDescent="0.3">
      <c r="I21" s="39" t="s">
        <v>424</v>
      </c>
      <c r="J21" s="51" t="s">
        <v>425</v>
      </c>
      <c r="K21" s="37" t="s">
        <v>426</v>
      </c>
      <c r="L21" s="37" t="s">
        <v>427</v>
      </c>
      <c r="M21" s="37" t="s">
        <v>428</v>
      </c>
      <c r="N21" s="40"/>
    </row>
    <row r="22" spans="9:14" ht="27.6" customHeight="1" x14ac:dyDescent="0.3">
      <c r="I22" s="39" t="s">
        <v>429</v>
      </c>
      <c r="J22" s="53" t="s">
        <v>430</v>
      </c>
      <c r="K22" s="37" t="s">
        <v>155</v>
      </c>
      <c r="L22" s="37" t="s">
        <v>431</v>
      </c>
      <c r="M22" s="37" t="s">
        <v>432</v>
      </c>
      <c r="N22" s="40"/>
    </row>
    <row r="23" spans="9:14" x14ac:dyDescent="0.3">
      <c r="I23" s="39" t="s">
        <v>433</v>
      </c>
      <c r="J23" s="51" t="s">
        <v>425</v>
      </c>
      <c r="K23" s="51" t="s">
        <v>434</v>
      </c>
      <c r="L23" s="37" t="s">
        <v>435</v>
      </c>
      <c r="M23" s="37" t="s">
        <v>436</v>
      </c>
      <c r="N23" s="40"/>
    </row>
    <row r="24" spans="9:14" ht="15" thickBot="1" x14ac:dyDescent="0.35">
      <c r="I24" s="41" t="s">
        <v>437</v>
      </c>
      <c r="J24" s="52" t="s">
        <v>438</v>
      </c>
      <c r="K24" s="42" t="s">
        <v>439</v>
      </c>
      <c r="L24" s="42" t="s">
        <v>440</v>
      </c>
      <c r="M24" s="42" t="s">
        <v>441</v>
      </c>
      <c r="N24" s="43"/>
    </row>
  </sheetData>
  <mergeCells count="2">
    <mergeCell ref="L10:M10"/>
    <mergeCell ref="I11:K11"/>
  </mergeCells>
  <pageMargins left="0.25" right="0.25" top="0.75" bottom="0.75" header="0.3" footer="0.3"/>
  <pageSetup paperSize="9" scale="6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61BB20E1D78D40BFADB5D565CE9668" ma:contentTypeVersion="18" ma:contentTypeDescription="Create a new document." ma:contentTypeScope="" ma:versionID="a1ee7d2e48bfdb080e66b3f7b2d85308">
  <xsd:schema xmlns:xsd="http://www.w3.org/2001/XMLSchema" xmlns:xs="http://www.w3.org/2001/XMLSchema" xmlns:p="http://schemas.microsoft.com/office/2006/metadata/properties" xmlns:ns2="2e225ca6-4eef-4b68-88b7-67f4744a33b9" xmlns:ns3="1723021e-a37c-4b2c-8edb-5d23cfde85f8" targetNamespace="http://schemas.microsoft.com/office/2006/metadata/properties" ma:root="true" ma:fieldsID="c0af4473eac41ff90294c1f5c81f4694" ns2:_="" ns3:_="">
    <xsd:import namespace="2e225ca6-4eef-4b68-88b7-67f4744a33b9"/>
    <xsd:import namespace="1723021e-a37c-4b2c-8edb-5d23cfde85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225ca6-4eef-4b68-88b7-67f4744a33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e7ba267-1f5a-4c56-ab97-5a110d5fabf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23021e-a37c-4b2c-8edb-5d23cfde85f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a06a7fc1-311a-4eaa-a928-bf763c687320}" ma:internalName="TaxCatchAll" ma:showField="CatchAllData" ma:web="1723021e-a37c-4b2c-8edb-5d23cfde85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e225ca6-4eef-4b68-88b7-67f4744a33b9">
      <Terms xmlns="http://schemas.microsoft.com/office/infopath/2007/PartnerControls"/>
    </lcf76f155ced4ddcb4097134ff3c332f>
    <TaxCatchAll xmlns="1723021e-a37c-4b2c-8edb-5d23cfde85f8" xsi:nil="true"/>
  </documentManagement>
</p:properties>
</file>

<file path=customXml/itemProps1.xml><?xml version="1.0" encoding="utf-8"?>
<ds:datastoreItem xmlns:ds="http://schemas.openxmlformats.org/officeDocument/2006/customXml" ds:itemID="{1506F705-ABFC-4719-B762-5D51C2201C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225ca6-4eef-4b68-88b7-67f4744a33b9"/>
    <ds:schemaRef ds:uri="1723021e-a37c-4b2c-8edb-5d23cfde85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10CDC2-8144-46AB-8E8F-265555B68461}">
  <ds:schemaRefs>
    <ds:schemaRef ds:uri="http://schemas.microsoft.com/sharepoint/v3/contenttype/forms"/>
  </ds:schemaRefs>
</ds:datastoreItem>
</file>

<file path=customXml/itemProps3.xml><?xml version="1.0" encoding="utf-8"?>
<ds:datastoreItem xmlns:ds="http://schemas.openxmlformats.org/officeDocument/2006/customXml" ds:itemID="{EA42A7B9-4711-4DFC-B82F-A0EB1FE5DAFF}">
  <ds:schemaRefs>
    <ds:schemaRef ds:uri="http://schemas.microsoft.com/office/2006/metadata/properties"/>
    <ds:schemaRef ds:uri="http://schemas.microsoft.com/office/infopath/2007/PartnerControls"/>
    <ds:schemaRef ds:uri="2e225ca6-4eef-4b68-88b7-67f4744a33b9"/>
    <ds:schemaRef ds:uri="1723021e-a37c-4b2c-8edb-5d23cfde85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Dust</vt:lpstr>
      <vt:lpstr>Air emissions</vt:lpstr>
      <vt:lpstr>Surface water</vt:lpstr>
      <vt:lpstr>Groundwater</vt:lpstr>
      <vt:lpstr>Vibration</vt:lpstr>
      <vt:lpstr>Noise</vt:lpstr>
      <vt:lpstr>Monitoring Points Map 2015</vt:lpstr>
      <vt:lpstr>'Air emissions'!Print_Titles</vt:lpstr>
      <vt:lpstr>Dust!Print_Titles</vt:lpstr>
      <vt:lpstr>'Surface water'!Print_Titles</vt:lpstr>
    </vt:vector>
  </TitlesOfParts>
  <Manager/>
  <Company>Sibelco Australia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DCheong</dc:creator>
  <cp:keywords/>
  <dc:description/>
  <cp:lastModifiedBy>Julie Sipple</cp:lastModifiedBy>
  <cp:revision/>
  <dcterms:created xsi:type="dcterms:W3CDTF">2012-06-25T01:51:00Z</dcterms:created>
  <dcterms:modified xsi:type="dcterms:W3CDTF">2026-10-18T20:42:35Z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0x0101007F61BB20E1D78D40BFADB5D565CE9668</vt:lpwstr>
  </property>
  <property fmtid="{D5CDD505-2E9C-101B-9397-08002B2CF9AE}" pid="3" name="MediaServiceImageTags">
    <vt:lpwstr/>
  </property>
</Properties>
</file>